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nuela.camerini\Downloads\PENALE\"/>
    </mc:Choice>
  </mc:AlternateContent>
  <xr:revisionPtr revIDLastSave="16" documentId="13_ncr:1_{DCF7F4DE-D855-405B-A622-B135340FF64B}" xr6:coauthVersionLast="47" xr6:coauthVersionMax="47" xr10:uidLastSave="{AB6DD2E3-2D06-4B54-A903-D4A2A5407D71}"/>
  <bookViews>
    <workbookView xWindow="28680" yWindow="-120" windowWidth="29040" windowHeight="15840" tabRatio="578" activeTab="1" xr2:uid="{00000000-000D-0000-FFFF-FFFF00000000}"/>
  </bookViews>
  <sheets>
    <sheet name="Flussi_sicp_ancona" sheetId="1" r:id="rId1"/>
    <sheet name="Varpend_sicp_ancona" sheetId="2" r:id="rId2"/>
  </sheets>
  <definedNames>
    <definedName name="_xlnm._FilterDatabase" localSheetId="0" hidden="1">Flussi_sicp_ancona!$A$5:$B$9</definedName>
    <definedName name="_xlnm._FilterDatabase" localSheetId="1" hidden="1">Varpend_sicp_ancona!$A$5:$E$5</definedName>
    <definedName name="_xlnm.Print_Area" localSheetId="0">Flussi_sicp_ancona!$A$1:$B$64</definedName>
    <definedName name="_xlnm.Print_Area" localSheetId="1">Varpend_sicp_ancona!$A$1:$E$16</definedName>
    <definedName name="Comuni">#REF!</definedName>
    <definedName name="_xlnm.Database">#REF!</definedName>
    <definedName name="Organico_CA">#REF!</definedName>
    <definedName name="_xlnm.Print_Titles" localSheetId="0">Flussi_sicp_ancona!$5:$5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C54" i="1" l="1"/>
  <c r="C36" i="1"/>
  <c r="C20" i="1"/>
  <c r="F9" i="1"/>
  <c r="E9" i="1"/>
  <c r="D9" i="1"/>
  <c r="C9" i="1"/>
  <c r="C11" i="1" l="1"/>
  <c r="E11" i="1"/>
  <c r="E20" i="1"/>
  <c r="C28" i="1"/>
  <c r="E28" i="1"/>
  <c r="E36" i="1"/>
  <c r="C45" i="1"/>
  <c r="E45" i="1"/>
  <c r="E54" i="1"/>
  <c r="C62" i="1"/>
  <c r="E62" i="1"/>
  <c r="G11" i="1"/>
  <c r="G54" i="1"/>
  <c r="G62" i="1"/>
  <c r="G36" i="1" l="1"/>
  <c r="G20" i="1"/>
  <c r="G28" i="1"/>
  <c r="G4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francesca.bigi\Documents\Origini dati utente\DBCEDNAAPP032.appl.root.jus DGSTATDW DGSTAT.odc" keepAlive="1" name="DBCEDNAAPP032.appl.root.jus DGSTATDW DGSTAT1" type="5" refreshedVersion="6" background="1">
    <dbPr connection="Provider=MSOLAP.5;Integrated Security=SSPI;Persist Security Info=True;Initial Catalog=DGSTATDW;Data Source=DBCEDNAAPP032.appl.root.jus;MDX Compatibility=1;Safety Options=2;MDX Missing Member Mode=Error;Update Isolation Level=2" command="DGSTAT" commandType="1"/>
    <olapPr sendLocale="1" rowDrillCount="1000"/>
  </connection>
</connections>
</file>

<file path=xl/sharedStrings.xml><?xml version="1.0" encoding="utf-8"?>
<sst xmlns="http://schemas.openxmlformats.org/spreadsheetml/2006/main" count="101" uniqueCount="37">
  <si>
    <t>Distretto di Ancona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</si>
  <si>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</si>
  <si>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</si>
  <si>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</si>
  <si>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</si>
  <si>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</si>
  <si>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</si>
  <si>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</si>
  <si>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</si>
  <si>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 xml:space="preserve">Iscritti 2024 </t>
  </si>
  <si>
    <t xml:space="preserve">Definiti  2024 </t>
  </si>
  <si>
    <t>Corte d'Appello di Ancona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</si>
  <si>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</si>
  <si>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</si>
  <si>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</si>
  <si>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</si>
  <si>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</si>
  <si>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Ancona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</si>
  <si>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</si>
  <si>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</si>
  <si>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</si>
  <si>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</si>
  <si>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</si>
  <si>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</si>
  <si>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Ascoli Piceno</t>
  </si>
  <si>
    <t>Tribunale Ordinario di Fermo</t>
  </si>
  <si>
    <t>Tribunale Ordinario di  Macerata</t>
  </si>
  <si>
    <t>Tribunale Ordinario di  Pesaro</t>
  </si>
  <si>
    <t>Tribunale Ordinario di Urbino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</si>
  <si>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</si>
  <si>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</si>
  <si>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</si>
  <si>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</si>
  <si>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</si>
  <si>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</si>
  <si>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Tribunale Ordinario di Macerata</t>
  </si>
  <si>
    <t>Tribunale Ordinario di Pesaro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</si>
</sst>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0" fontId="9" fillId="2" borderId="1" xfId="0" applyFont="1" applyFill="1" applyBorder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3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3" fontId="10" fillId="2" borderId="6" xfId="2" applyNumberFormat="1" applyFont="1" applyFill="1" applyBorder="1" applyAlignment="1" applyProtection="1">
      <alignment horizontal="right"/>
      <protection locked="0"/>
    </xf>
    <xf numFmtId="0" fontId="9" fillId="2" borderId="0" xfId="0" applyFont="1" applyFill="1"/>
    <xf numFmtId="3" fontId="10" fillId="2" borderId="0" xfId="2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0" borderId="1" xfId="0" applyFont="1" applyBorder="1" applyAlignment="1">
      <alignment horizontal="right" vertical="center" wrapText="1"/>
    </xf>
    <xf numFmtId="0" fontId="9" fillId="2" borderId="5" xfId="0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0" borderId="1" xfId="0" applyFont="1" applyBorder="1"/>
    <xf numFmtId="3" fontId="8" fillId="0" borderId="1" xfId="0" applyNumberFormat="1" applyFont="1" applyBorder="1"/>
    <xf numFmtId="3" fontId="10" fillId="4" borderId="6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 wrapText="1"/>
    </xf>
    <xf numFmtId="0" fontId="12" fillId="4" borderId="2" xfId="0" applyFont="1" applyFill="1" applyBorder="1" applyAlignment="1">
      <alignment horizontal="right" wrapText="1"/>
    </xf>
    <xf numFmtId="3" fontId="12" fillId="4" borderId="3" xfId="0" applyNumberFormat="1" applyFont="1" applyFill="1" applyBorder="1" applyAlignment="1">
      <alignment horizontal="right" wrapText="1"/>
    </xf>
    <xf numFmtId="165" fontId="20" fillId="0" borderId="2" xfId="0" applyNumberFormat="1" applyFont="1" applyBorder="1"/>
    <xf numFmtId="3" fontId="8" fillId="4" borderId="10" xfId="0" applyNumberFormat="1" applyFont="1" applyFill="1" applyBorder="1" applyAlignment="1">
      <alignment horizontal="right" wrapText="1"/>
    </xf>
    <xf numFmtId="0" fontId="8" fillId="4" borderId="11" xfId="0" applyFont="1" applyFill="1" applyBorder="1" applyAlignment="1">
      <alignment horizontal="right" wrapText="1"/>
    </xf>
    <xf numFmtId="0" fontId="8" fillId="4" borderId="10" xfId="0" applyFont="1" applyFill="1" applyBorder="1" applyAlignment="1">
      <alignment horizontal="right" wrapText="1"/>
    </xf>
    <xf numFmtId="3" fontId="10" fillId="2" borderId="12" xfId="2" applyNumberFormat="1" applyFont="1" applyFill="1" applyBorder="1" applyAlignment="1" applyProtection="1">
      <alignment horizontal="right"/>
      <protection locked="0"/>
    </xf>
    <xf numFmtId="0" fontId="6" fillId="2" borderId="13" xfId="0" applyFont="1" applyFill="1" applyBorder="1" applyAlignment="1" applyProtection="1">
      <alignment horizontal="right" vertical="center" wrapText="1"/>
      <protection locked="0"/>
    </xf>
    <xf numFmtId="165" fontId="21" fillId="0" borderId="2" xfId="0" applyNumberFormat="1" applyFont="1" applyBorder="1"/>
    <xf numFmtId="0" fontId="8" fillId="0" borderId="5" xfId="0" applyFont="1" applyBorder="1"/>
    <xf numFmtId="3" fontId="8" fillId="0" borderId="5" xfId="0" applyNumberFormat="1" applyFont="1" applyBorder="1"/>
    <xf numFmtId="3" fontId="10" fillId="4" borderId="12" xfId="0" applyNumberFormat="1" applyFont="1" applyFill="1" applyBorder="1" applyAlignment="1">
      <alignment horizontal="right"/>
    </xf>
    <xf numFmtId="3" fontId="8" fillId="4" borderId="11" xfId="0" applyNumberFormat="1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right" wrapText="1"/>
    </xf>
    <xf numFmtId="3" fontId="12" fillId="4" borderId="10" xfId="0" applyNumberFormat="1" applyFont="1" applyFill="1" applyBorder="1" applyAlignment="1">
      <alignment horizontal="right" wrapText="1"/>
    </xf>
    <xf numFmtId="165" fontId="6" fillId="0" borderId="2" xfId="0" applyNumberFormat="1" applyFont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/>
    <xf numFmtId="0" fontId="15" fillId="0" borderId="2" xfId="0" applyFont="1" applyBorder="1"/>
    <xf numFmtId="3" fontId="22" fillId="0" borderId="2" xfId="0" applyNumberFormat="1" applyFont="1" applyBorder="1"/>
    <xf numFmtId="0" fontId="14" fillId="2" borderId="0" xfId="0" applyFont="1" applyFill="1" applyAlignment="1">
      <alignment horizontal="left" vertical="center" wrapText="1"/>
    </xf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52">
    <cellStyle name="Normale" xfId="0" builtinId="0"/>
    <cellStyle name="Normale 10" xfId="3" xr:uid="{00000000-0005-0000-0000-000001000000}"/>
    <cellStyle name="Normale 10 2" xfId="4" xr:uid="{00000000-0005-0000-0000-000002000000}"/>
    <cellStyle name="Normale 10 2 2" xfId="5" xr:uid="{00000000-0005-0000-0000-000003000000}"/>
    <cellStyle name="Normale 10 3" xfId="6" xr:uid="{00000000-0005-0000-0000-000004000000}"/>
    <cellStyle name="Normale 10 4" xfId="7" xr:uid="{00000000-0005-0000-0000-000005000000}"/>
    <cellStyle name="Normale 11" xfId="8" xr:uid="{00000000-0005-0000-0000-000006000000}"/>
    <cellStyle name="Normale 12" xfId="9" xr:uid="{00000000-0005-0000-0000-000007000000}"/>
    <cellStyle name="Normale 13" xfId="10" xr:uid="{00000000-0005-0000-0000-000008000000}"/>
    <cellStyle name="Normale 13 2" xfId="11" xr:uid="{00000000-0005-0000-0000-000009000000}"/>
    <cellStyle name="Normale 14" xfId="12" xr:uid="{00000000-0005-0000-0000-00000A000000}"/>
    <cellStyle name="Normale 14 2" xfId="13" xr:uid="{00000000-0005-0000-0000-00000B000000}"/>
    <cellStyle name="Normale 15" xfId="14" xr:uid="{00000000-0005-0000-0000-00000C000000}"/>
    <cellStyle name="Normale 16" xfId="15" xr:uid="{00000000-0005-0000-0000-00000D000000}"/>
    <cellStyle name="Normale 2" xfId="2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5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showGridLines="0" zoomScale="115" zoomScaleNormal="115" workbookViewId="0">
      <selection activeCell="J5" sqref="J5"/>
    </sheetView>
  </sheetViews>
  <sheetFormatPr defaultColWidth="9.140625" defaultRowHeight="12.95"/>
  <cols>
    <col min="1" max="1" width="15.140625" style="2" customWidth="1"/>
    <col min="2" max="2" width="30.85546875" style="2" customWidth="1"/>
    <col min="3" max="3" width="8.5703125" style="2" customWidth="1"/>
    <col min="4" max="4" width="8.42578125" style="2" customWidth="1"/>
    <col min="5" max="5" width="8.28515625" style="2" customWidth="1"/>
    <col min="6" max="6" width="8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1:9" ht="15.6">
      <c r="A1" s="1" t="s">
        <v>0</v>
      </c>
    </row>
    <row r="2" spans="1:9" ht="14.45">
      <c r="A2" s="3" t="s">
        <v>1</v>
      </c>
    </row>
    <row r="3" spans="1:9" ht="15" customHeight="1">
      <c r="A3" s="74" t="s">
        <v>2</v>
      </c>
      <c r="B3" s="74"/>
      <c r="C3" s="74"/>
      <c r="D3" s="74"/>
      <c r="E3" s="74"/>
      <c r="F3" s="74"/>
      <c r="G3" s="74"/>
    </row>
    <row r="4" spans="1:9" ht="21" customHeight="1"/>
    <row r="5" spans="1:9" ht="49.5" customHeight="1">
      <c r="A5" s="4" t="s">
        <v>3</v>
      </c>
      <c r="B5" s="4" t="s">
        <v>4</v>
      </c>
      <c r="C5" s="5" t="s">
        <v>5</v>
      </c>
      <c r="D5" s="5" t="s">
        <v>6</v>
      </c>
      <c r="E5" s="36" t="s">
        <v>7</v>
      </c>
      <c r="F5" s="36" t="s">
        <v>8</v>
      </c>
      <c r="G5" s="52" t="s">
        <v>9</v>
      </c>
      <c r="H5" s="52" t="s">
        <v>10</v>
      </c>
    </row>
    <row r="6" spans="1:9" ht="14.1" customHeight="1">
      <c r="A6" s="75" t="s">
        <v>11</v>
      </c>
      <c r="B6" s="6" t="s">
        <v>12</v>
      </c>
      <c r="C6" s="38">
        <v>2255</v>
      </c>
      <c r="D6" s="38">
        <v>2226</v>
      </c>
      <c r="E6" s="38">
        <v>1988</v>
      </c>
      <c r="F6" s="48">
        <v>3056</v>
      </c>
      <c r="G6" s="65">
        <v>1729</v>
      </c>
      <c r="H6" s="65">
        <v>2582</v>
      </c>
    </row>
    <row r="7" spans="1:9" ht="12.75">
      <c r="A7" s="75"/>
      <c r="B7" s="6" t="s">
        <v>13</v>
      </c>
      <c r="C7" s="39">
        <v>4</v>
      </c>
      <c r="D7" s="39">
        <v>3</v>
      </c>
      <c r="E7" s="39">
        <v>8</v>
      </c>
      <c r="F7" s="49">
        <v>5</v>
      </c>
      <c r="G7" s="66">
        <v>4</v>
      </c>
      <c r="H7" s="66">
        <v>7</v>
      </c>
    </row>
    <row r="8" spans="1:9" ht="12.75">
      <c r="A8" s="75"/>
      <c r="B8" s="6" t="s">
        <v>14</v>
      </c>
      <c r="C8" s="40">
        <v>45</v>
      </c>
      <c r="D8" s="40">
        <v>29</v>
      </c>
      <c r="E8" s="40">
        <v>43</v>
      </c>
      <c r="F8" s="50">
        <v>54</v>
      </c>
      <c r="G8" s="66">
        <v>32</v>
      </c>
      <c r="H8" s="66">
        <v>35</v>
      </c>
    </row>
    <row r="9" spans="1:9" ht="12.75">
      <c r="A9" s="75"/>
      <c r="B9" s="8" t="s">
        <v>15</v>
      </c>
      <c r="C9" s="16">
        <f>SUM(C6:C8)</f>
        <v>2304</v>
      </c>
      <c r="D9" s="16">
        <f>SUM(D6:D8)</f>
        <v>2258</v>
      </c>
      <c r="E9" s="16">
        <f>SUM(E6:E8)</f>
        <v>2039</v>
      </c>
      <c r="F9" s="51">
        <f>SUM(F6:F8)</f>
        <v>3115</v>
      </c>
      <c r="G9" s="67">
        <v>1765</v>
      </c>
      <c r="H9" s="67">
        <v>2624</v>
      </c>
      <c r="I9" s="7"/>
    </row>
    <row r="10" spans="1:9" ht="7.35" customHeight="1">
      <c r="A10" s="9"/>
      <c r="B10" s="10"/>
      <c r="C10" s="7"/>
      <c r="D10" s="7"/>
      <c r="E10" s="7"/>
      <c r="F10" s="7"/>
      <c r="G10" s="7"/>
      <c r="H10" s="7"/>
    </row>
    <row r="11" spans="1:9" ht="14.45" customHeight="1">
      <c r="A11" s="9"/>
      <c r="B11" s="11" t="s">
        <v>16</v>
      </c>
      <c r="C11" s="69">
        <f>D9/C9</f>
        <v>0.98003472222222221</v>
      </c>
      <c r="D11" s="70"/>
      <c r="E11" s="69">
        <f>F9/E9</f>
        <v>1.527709661598823</v>
      </c>
      <c r="F11" s="70"/>
      <c r="G11" s="69">
        <f>H9/G9</f>
        <v>1.4866855524079321</v>
      </c>
      <c r="H11" s="70"/>
    </row>
    <row r="12" spans="1:9">
      <c r="C12" s="7"/>
      <c r="D12" s="7"/>
      <c r="E12" s="7"/>
      <c r="F12" s="7"/>
      <c r="G12" s="7"/>
      <c r="H12" s="7"/>
    </row>
    <row r="13" spans="1:9" ht="14.1" customHeight="1">
      <c r="A13" s="71" t="s">
        <v>17</v>
      </c>
      <c r="B13" s="12" t="s">
        <v>18</v>
      </c>
      <c r="C13" s="41">
        <v>1</v>
      </c>
      <c r="D13" s="41">
        <v>2</v>
      </c>
      <c r="E13" s="41">
        <v>1</v>
      </c>
      <c r="F13" s="54">
        <v>0</v>
      </c>
      <c r="G13" s="47">
        <v>2</v>
      </c>
      <c r="H13" s="47">
        <v>1</v>
      </c>
    </row>
    <row r="14" spans="1:9" ht="14.1" customHeight="1">
      <c r="A14" s="72" t="s">
        <v>19</v>
      </c>
      <c r="B14" s="12" t="s">
        <v>20</v>
      </c>
      <c r="C14" s="41">
        <v>125</v>
      </c>
      <c r="D14" s="41">
        <v>109</v>
      </c>
      <c r="E14" s="41">
        <v>106</v>
      </c>
      <c r="F14" s="54">
        <v>117</v>
      </c>
      <c r="G14" s="47">
        <v>88</v>
      </c>
      <c r="H14" s="47">
        <v>105</v>
      </c>
    </row>
    <row r="15" spans="1:9" ht="14.1" customHeight="1">
      <c r="A15" s="72" t="s">
        <v>19</v>
      </c>
      <c r="B15" s="13" t="s">
        <v>21</v>
      </c>
      <c r="C15" s="42">
        <v>2250</v>
      </c>
      <c r="D15" s="42">
        <v>1971</v>
      </c>
      <c r="E15" s="42">
        <v>3134</v>
      </c>
      <c r="F15" s="55">
        <v>2600</v>
      </c>
      <c r="G15" s="47">
        <v>2514</v>
      </c>
      <c r="H15" s="47">
        <v>3081</v>
      </c>
    </row>
    <row r="16" spans="1:9" ht="32.25" customHeight="1">
      <c r="A16" s="72" t="s">
        <v>19</v>
      </c>
      <c r="B16" s="14" t="s">
        <v>22</v>
      </c>
      <c r="C16" s="41">
        <v>21</v>
      </c>
      <c r="D16" s="41">
        <v>19</v>
      </c>
      <c r="E16" s="41">
        <v>18</v>
      </c>
      <c r="F16" s="54">
        <v>18</v>
      </c>
      <c r="G16" s="47">
        <v>10</v>
      </c>
      <c r="H16" s="47">
        <v>8</v>
      </c>
    </row>
    <row r="17" spans="1:11" ht="20.25" customHeight="1">
      <c r="A17" s="72" t="s">
        <v>19</v>
      </c>
      <c r="B17" s="15" t="s">
        <v>23</v>
      </c>
      <c r="C17" s="42">
        <v>4993</v>
      </c>
      <c r="D17" s="42">
        <v>4630</v>
      </c>
      <c r="E17" s="42">
        <v>5010</v>
      </c>
      <c r="F17" s="55">
        <v>4995</v>
      </c>
      <c r="G17" s="47">
        <v>4833</v>
      </c>
      <c r="H17" s="47">
        <v>4878</v>
      </c>
    </row>
    <row r="18" spans="1:11" ht="14.1" customHeight="1">
      <c r="A18" s="73" t="s">
        <v>19</v>
      </c>
      <c r="B18" s="11" t="s">
        <v>15</v>
      </c>
      <c r="C18" s="43">
        <v>7390</v>
      </c>
      <c r="D18" s="43">
        <v>6731</v>
      </c>
      <c r="E18" s="43">
        <v>8269</v>
      </c>
      <c r="F18" s="56">
        <v>7730</v>
      </c>
      <c r="G18" s="53">
        <v>7447</v>
      </c>
      <c r="H18" s="53">
        <v>8073</v>
      </c>
    </row>
    <row r="19" spans="1:11" ht="5.25" customHeight="1">
      <c r="A19" s="9"/>
      <c r="B19" s="17"/>
      <c r="C19" s="18"/>
      <c r="D19" s="18"/>
      <c r="E19" s="18"/>
      <c r="F19" s="18"/>
      <c r="G19" s="18"/>
      <c r="H19" s="18"/>
    </row>
    <row r="20" spans="1:11">
      <c r="A20" s="9"/>
      <c r="B20" s="11" t="s">
        <v>16</v>
      </c>
      <c r="C20" s="69">
        <f>D18/C18</f>
        <v>0.91082543978349118</v>
      </c>
      <c r="D20" s="70"/>
      <c r="E20" s="69">
        <f>F18/E18</f>
        <v>0.93481678558471404</v>
      </c>
      <c r="F20" s="70"/>
      <c r="G20" s="69">
        <f>H18/G18</f>
        <v>1.0840606955821137</v>
      </c>
      <c r="H20" s="70"/>
    </row>
    <row r="21" spans="1:11" ht="15" customHeight="1">
      <c r="A21" s="9"/>
      <c r="B21" s="17"/>
      <c r="C21" s="18"/>
      <c r="D21" s="18"/>
      <c r="E21" s="18"/>
      <c r="F21" s="18"/>
      <c r="G21" s="18"/>
      <c r="H21" s="18"/>
    </row>
    <row r="22" spans="1:11" ht="14.1" customHeight="1">
      <c r="A22" s="71" t="s">
        <v>24</v>
      </c>
      <c r="B22" s="12" t="s">
        <v>20</v>
      </c>
      <c r="C22" s="39">
        <v>28</v>
      </c>
      <c r="D22" s="39">
        <v>38</v>
      </c>
      <c r="E22" s="39">
        <v>21</v>
      </c>
      <c r="F22" s="49">
        <v>43</v>
      </c>
      <c r="G22" s="47">
        <v>54</v>
      </c>
      <c r="H22" s="47">
        <v>46</v>
      </c>
    </row>
    <row r="23" spans="1:11" ht="14.1" customHeight="1">
      <c r="A23" s="72"/>
      <c r="B23" s="13" t="s">
        <v>21</v>
      </c>
      <c r="C23" s="39">
        <v>787</v>
      </c>
      <c r="D23" s="39">
        <v>870</v>
      </c>
      <c r="E23" s="39">
        <v>824</v>
      </c>
      <c r="F23" s="57">
        <v>1115</v>
      </c>
      <c r="G23" s="47">
        <v>935</v>
      </c>
      <c r="H23" s="47">
        <v>905</v>
      </c>
    </row>
    <row r="24" spans="1:11" ht="21">
      <c r="A24" s="72"/>
      <c r="B24" s="14" t="s">
        <v>22</v>
      </c>
      <c r="C24" s="39">
        <v>15</v>
      </c>
      <c r="D24" s="39">
        <v>17</v>
      </c>
      <c r="E24" s="39">
        <v>15</v>
      </c>
      <c r="F24" s="49">
        <v>16</v>
      </c>
      <c r="G24" s="47">
        <v>22</v>
      </c>
      <c r="H24" s="47">
        <v>16</v>
      </c>
    </row>
    <row r="25" spans="1:11" ht="27" customHeight="1">
      <c r="A25" s="72"/>
      <c r="B25" s="15" t="s">
        <v>23</v>
      </c>
      <c r="C25" s="38">
        <v>2160</v>
      </c>
      <c r="D25" s="38">
        <v>2092</v>
      </c>
      <c r="E25" s="38">
        <v>2244</v>
      </c>
      <c r="F25" s="48">
        <v>2114</v>
      </c>
      <c r="G25" s="47">
        <v>2310</v>
      </c>
      <c r="H25" s="47">
        <v>2508</v>
      </c>
    </row>
    <row r="26" spans="1:11" ht="14.1" customHeight="1">
      <c r="A26" s="73"/>
      <c r="B26" s="11" t="s">
        <v>15</v>
      </c>
      <c r="C26" s="43">
        <v>2990</v>
      </c>
      <c r="D26" s="43">
        <v>3017</v>
      </c>
      <c r="E26" s="43">
        <v>3104</v>
      </c>
      <c r="F26" s="56">
        <v>3288</v>
      </c>
      <c r="G26" s="53">
        <v>3321</v>
      </c>
      <c r="H26" s="53">
        <v>3475</v>
      </c>
    </row>
    <row r="27" spans="1:11" ht="5.0999999999999996" customHeight="1">
      <c r="A27" s="9"/>
      <c r="B27" s="17"/>
      <c r="C27" s="18"/>
      <c r="D27" s="18"/>
      <c r="E27" s="18"/>
      <c r="F27" s="18"/>
      <c r="G27" s="18"/>
      <c r="H27" s="18"/>
    </row>
    <row r="28" spans="1:11">
      <c r="A28" s="9"/>
      <c r="B28" s="11" t="s">
        <v>16</v>
      </c>
      <c r="C28" s="69">
        <f>D26/C26</f>
        <v>1.0090301003344482</v>
      </c>
      <c r="D28" s="70"/>
      <c r="E28" s="69">
        <f>F26/E26</f>
        <v>1.0592783505154639</v>
      </c>
      <c r="F28" s="70"/>
      <c r="G28" s="69">
        <f>H26/G26</f>
        <v>1.0463715748268594</v>
      </c>
      <c r="H28" s="70"/>
    </row>
    <row r="29" spans="1:11">
      <c r="A29" s="9"/>
      <c r="B29" s="17"/>
      <c r="C29" s="18"/>
      <c r="D29" s="18"/>
      <c r="E29" s="18"/>
      <c r="F29" s="18"/>
      <c r="G29" s="18"/>
      <c r="H29" s="18"/>
      <c r="J29" s="35"/>
      <c r="K29" s="35"/>
    </row>
    <row r="30" spans="1:11" ht="14.1" customHeight="1">
      <c r="A30" s="71" t="s">
        <v>25</v>
      </c>
      <c r="B30" s="12" t="s">
        <v>20</v>
      </c>
      <c r="C30" s="39">
        <v>51</v>
      </c>
      <c r="D30" s="39">
        <v>92</v>
      </c>
      <c r="E30" s="39">
        <v>49</v>
      </c>
      <c r="F30" s="49">
        <v>79</v>
      </c>
      <c r="G30" s="47">
        <v>38</v>
      </c>
      <c r="H30" s="47">
        <v>73</v>
      </c>
      <c r="J30"/>
      <c r="K30"/>
    </row>
    <row r="31" spans="1:11" ht="14.1" customHeight="1">
      <c r="A31" s="72"/>
      <c r="B31" s="13" t="s">
        <v>21</v>
      </c>
      <c r="C31" s="39">
        <v>657</v>
      </c>
      <c r="D31" s="39">
        <v>891</v>
      </c>
      <c r="E31" s="39">
        <v>684</v>
      </c>
      <c r="F31" s="57">
        <v>1538</v>
      </c>
      <c r="G31" s="47">
        <v>626</v>
      </c>
      <c r="H31" s="47">
        <v>1161</v>
      </c>
      <c r="J31"/>
      <c r="K31"/>
    </row>
    <row r="32" spans="1:11" ht="21.6">
      <c r="A32" s="72"/>
      <c r="B32" s="14" t="s">
        <v>22</v>
      </c>
      <c r="C32" s="39">
        <v>0</v>
      </c>
      <c r="D32" s="39">
        <v>21</v>
      </c>
      <c r="E32" s="39">
        <v>0</v>
      </c>
      <c r="F32" s="49">
        <v>4</v>
      </c>
      <c r="G32" s="47">
        <v>29</v>
      </c>
      <c r="H32" s="47">
        <v>17</v>
      </c>
      <c r="J32"/>
      <c r="K32"/>
    </row>
    <row r="33" spans="1:11" ht="30.75" customHeight="1">
      <c r="A33" s="72"/>
      <c r="B33" s="15" t="s">
        <v>23</v>
      </c>
      <c r="C33" s="38">
        <v>2054</v>
      </c>
      <c r="D33" s="38">
        <v>1977</v>
      </c>
      <c r="E33" s="38">
        <v>2215</v>
      </c>
      <c r="F33" s="48">
        <v>2368</v>
      </c>
      <c r="G33" s="47">
        <v>2165</v>
      </c>
      <c r="H33" s="47">
        <v>2188</v>
      </c>
      <c r="J33"/>
      <c r="K33"/>
    </row>
    <row r="34" spans="1:11" ht="14.1" customHeight="1">
      <c r="A34" s="73"/>
      <c r="B34" s="11" t="s">
        <v>15</v>
      </c>
      <c r="C34" s="43">
        <v>2762</v>
      </c>
      <c r="D34" s="43">
        <v>2981</v>
      </c>
      <c r="E34" s="43">
        <v>2948</v>
      </c>
      <c r="F34" s="56">
        <v>3989</v>
      </c>
      <c r="G34" s="53">
        <v>2858</v>
      </c>
      <c r="H34" s="53">
        <v>3439</v>
      </c>
      <c r="J34" s="35"/>
      <c r="K34" s="35"/>
    </row>
    <row r="35" spans="1:11" ht="6" customHeight="1">
      <c r="A35" s="9"/>
      <c r="B35" s="17"/>
      <c r="C35" s="18"/>
      <c r="D35" s="18"/>
      <c r="E35" s="18"/>
      <c r="F35" s="18"/>
      <c r="G35" s="18"/>
      <c r="H35" s="18"/>
      <c r="J35"/>
      <c r="K35"/>
    </row>
    <row r="36" spans="1:11" ht="14.45">
      <c r="A36" s="9"/>
      <c r="B36" s="11" t="s">
        <v>16</v>
      </c>
      <c r="C36" s="69">
        <f>D34/C34</f>
        <v>1.0792903692976104</v>
      </c>
      <c r="D36" s="70"/>
      <c r="E36" s="69">
        <f>F34/E34</f>
        <v>1.3531207598371777</v>
      </c>
      <c r="F36" s="70"/>
      <c r="G36" s="69">
        <f>H34/G34</f>
        <v>1.2032890132960112</v>
      </c>
      <c r="H36" s="70"/>
      <c r="J36"/>
      <c r="K36"/>
    </row>
    <row r="37" spans="1:11" ht="14.45">
      <c r="J37"/>
      <c r="K37"/>
    </row>
    <row r="38" spans="1:11" ht="14.1" customHeight="1">
      <c r="A38" s="71" t="s">
        <v>26</v>
      </c>
      <c r="B38" s="12" t="s">
        <v>18</v>
      </c>
      <c r="C38" s="39">
        <v>2</v>
      </c>
      <c r="D38" s="39">
        <v>3</v>
      </c>
      <c r="E38" s="39">
        <v>4</v>
      </c>
      <c r="F38" s="49">
        <v>3</v>
      </c>
      <c r="G38" s="47">
        <v>2</v>
      </c>
      <c r="H38" s="47">
        <v>2</v>
      </c>
      <c r="J38"/>
      <c r="K38"/>
    </row>
    <row r="39" spans="1:11" ht="14.1" customHeight="1">
      <c r="A39" s="72" t="s">
        <v>19</v>
      </c>
      <c r="B39" s="12" t="s">
        <v>20</v>
      </c>
      <c r="C39" s="39">
        <v>103</v>
      </c>
      <c r="D39" s="39">
        <v>112</v>
      </c>
      <c r="E39" s="39">
        <v>92</v>
      </c>
      <c r="F39" s="49">
        <v>110</v>
      </c>
      <c r="G39" s="47">
        <v>91</v>
      </c>
      <c r="H39" s="47">
        <v>82</v>
      </c>
      <c r="J39"/>
      <c r="K39"/>
    </row>
    <row r="40" spans="1:11" ht="14.1" customHeight="1">
      <c r="A40" s="72" t="s">
        <v>19</v>
      </c>
      <c r="B40" s="13" t="s">
        <v>21</v>
      </c>
      <c r="C40" s="39">
        <v>959</v>
      </c>
      <c r="D40" s="44">
        <v>1724</v>
      </c>
      <c r="E40" s="44">
        <v>1698</v>
      </c>
      <c r="F40" s="57">
        <v>1903</v>
      </c>
      <c r="G40" s="47">
        <v>1733</v>
      </c>
      <c r="H40" s="47">
        <v>1723</v>
      </c>
      <c r="J40" s="35"/>
      <c r="K40" s="35"/>
    </row>
    <row r="41" spans="1:11" ht="21.6">
      <c r="A41" s="72" t="s">
        <v>19</v>
      </c>
      <c r="B41" s="14" t="s">
        <v>22</v>
      </c>
      <c r="C41" s="39">
        <v>24</v>
      </c>
      <c r="D41" s="39">
        <v>39</v>
      </c>
      <c r="E41" s="39">
        <v>12</v>
      </c>
      <c r="F41" s="49">
        <v>32</v>
      </c>
      <c r="G41" s="47">
        <v>13</v>
      </c>
      <c r="H41" s="47">
        <v>13</v>
      </c>
      <c r="J41"/>
      <c r="K41"/>
    </row>
    <row r="42" spans="1:11" ht="29.25" customHeight="1">
      <c r="A42" s="72" t="s">
        <v>19</v>
      </c>
      <c r="B42" s="15" t="s">
        <v>23</v>
      </c>
      <c r="C42" s="38">
        <v>3941</v>
      </c>
      <c r="D42" s="38">
        <v>3650</v>
      </c>
      <c r="E42" s="38">
        <v>4024</v>
      </c>
      <c r="F42" s="48">
        <v>3444</v>
      </c>
      <c r="G42" s="47">
        <v>3797</v>
      </c>
      <c r="H42" s="47">
        <v>4038</v>
      </c>
      <c r="J42"/>
      <c r="K42"/>
    </row>
    <row r="43" spans="1:11" ht="14.1" customHeight="1">
      <c r="A43" s="73" t="s">
        <v>19</v>
      </c>
      <c r="B43" s="11" t="s">
        <v>15</v>
      </c>
      <c r="C43" s="43">
        <v>5029</v>
      </c>
      <c r="D43" s="43">
        <v>5528</v>
      </c>
      <c r="E43" s="43">
        <v>5830</v>
      </c>
      <c r="F43" s="56">
        <v>5492</v>
      </c>
      <c r="G43" s="53">
        <v>5636</v>
      </c>
      <c r="H43" s="53">
        <v>5858</v>
      </c>
      <c r="J43"/>
      <c r="K43"/>
    </row>
    <row r="44" spans="1:11" ht="6" customHeight="1">
      <c r="A44" s="9"/>
      <c r="B44" s="17"/>
      <c r="C44" s="18"/>
      <c r="D44" s="18"/>
      <c r="E44" s="18"/>
      <c r="F44" s="18"/>
      <c r="G44" s="18"/>
      <c r="H44" s="18"/>
      <c r="J44"/>
      <c r="K44"/>
    </row>
    <row r="45" spans="1:11" ht="14.45">
      <c r="A45" s="9"/>
      <c r="B45" s="11" t="s">
        <v>16</v>
      </c>
      <c r="C45" s="69">
        <f>D43/C43</f>
        <v>1.0992244979121097</v>
      </c>
      <c r="D45" s="70"/>
      <c r="E45" s="69">
        <f>F43/E43</f>
        <v>0.94202401372212696</v>
      </c>
      <c r="F45" s="70"/>
      <c r="G45" s="69">
        <f>H43/G43</f>
        <v>1.039389638041164</v>
      </c>
      <c r="H45" s="70"/>
      <c r="J45"/>
      <c r="K45"/>
    </row>
    <row r="46" spans="1:11">
      <c r="A46" s="9"/>
      <c r="B46" s="17"/>
      <c r="C46" s="19"/>
      <c r="D46" s="19"/>
      <c r="E46" s="19"/>
      <c r="F46" s="19"/>
      <c r="G46" s="19"/>
      <c r="H46" s="19"/>
      <c r="J46" s="35"/>
      <c r="K46" s="35"/>
    </row>
    <row r="47" spans="1:11" ht="14.1" customHeight="1">
      <c r="A47" s="71" t="s">
        <v>27</v>
      </c>
      <c r="B47" s="12" t="s">
        <v>18</v>
      </c>
      <c r="C47" s="39">
        <v>2</v>
      </c>
      <c r="D47" s="39">
        <v>1</v>
      </c>
      <c r="E47" s="39">
        <v>2</v>
      </c>
      <c r="F47" s="49">
        <v>1</v>
      </c>
      <c r="G47" s="47">
        <v>2</v>
      </c>
      <c r="H47" s="47">
        <v>1</v>
      </c>
      <c r="J47"/>
      <c r="K47"/>
    </row>
    <row r="48" spans="1:11" ht="14.1" customHeight="1">
      <c r="A48" s="72" t="s">
        <v>19</v>
      </c>
      <c r="B48" s="12" t="s">
        <v>20</v>
      </c>
      <c r="C48" s="39">
        <v>45</v>
      </c>
      <c r="D48" s="39">
        <v>36</v>
      </c>
      <c r="E48" s="39">
        <v>30</v>
      </c>
      <c r="F48" s="49">
        <v>39</v>
      </c>
      <c r="G48" s="47">
        <v>40</v>
      </c>
      <c r="H48" s="47">
        <v>35</v>
      </c>
      <c r="J48"/>
      <c r="K48"/>
    </row>
    <row r="49" spans="1:11" ht="14.1" customHeight="1">
      <c r="A49" s="72" t="s">
        <v>19</v>
      </c>
      <c r="B49" s="13" t="s">
        <v>21</v>
      </c>
      <c r="C49" s="39">
        <v>902</v>
      </c>
      <c r="D49" s="44">
        <v>1135</v>
      </c>
      <c r="E49" s="39">
        <v>581</v>
      </c>
      <c r="F49" s="49">
        <v>927</v>
      </c>
      <c r="G49" s="47">
        <v>794</v>
      </c>
      <c r="H49" s="47">
        <v>855</v>
      </c>
      <c r="J49"/>
      <c r="K49"/>
    </row>
    <row r="50" spans="1:11" ht="21.6">
      <c r="A50" s="72" t="s">
        <v>19</v>
      </c>
      <c r="B50" s="14" t="s">
        <v>22</v>
      </c>
      <c r="C50" s="39">
        <v>10</v>
      </c>
      <c r="D50" s="39">
        <v>7</v>
      </c>
      <c r="E50" s="39">
        <v>14</v>
      </c>
      <c r="F50" s="49">
        <v>11</v>
      </c>
      <c r="G50" s="47">
        <v>10</v>
      </c>
      <c r="H50" s="47">
        <v>13</v>
      </c>
      <c r="J50"/>
      <c r="K50"/>
    </row>
    <row r="51" spans="1:11" ht="38.25" customHeight="1">
      <c r="A51" s="72" t="s">
        <v>19</v>
      </c>
      <c r="B51" s="15" t="s">
        <v>23</v>
      </c>
      <c r="C51" s="38">
        <v>2215</v>
      </c>
      <c r="D51" s="38">
        <v>2299</v>
      </c>
      <c r="E51" s="38">
        <v>2625</v>
      </c>
      <c r="F51" s="48">
        <v>2346</v>
      </c>
      <c r="G51" s="47">
        <v>2934</v>
      </c>
      <c r="H51" s="47">
        <v>2643</v>
      </c>
    </row>
    <row r="52" spans="1:11" ht="14.1" customHeight="1">
      <c r="A52" s="73" t="s">
        <v>19</v>
      </c>
      <c r="B52" s="11" t="s">
        <v>15</v>
      </c>
      <c r="C52" s="43">
        <v>3174</v>
      </c>
      <c r="D52" s="43">
        <v>3478</v>
      </c>
      <c r="E52" s="43">
        <v>3252</v>
      </c>
      <c r="F52" s="56">
        <v>3324</v>
      </c>
      <c r="G52" s="53">
        <v>3780</v>
      </c>
      <c r="H52" s="53">
        <v>3547</v>
      </c>
    </row>
    <row r="53" spans="1:11" ht="6" customHeight="1">
      <c r="A53" s="9"/>
      <c r="B53" s="17"/>
      <c r="C53" s="18"/>
      <c r="D53" s="18"/>
      <c r="E53" s="18"/>
      <c r="F53" s="18"/>
      <c r="G53" s="18"/>
      <c r="H53" s="18"/>
    </row>
    <row r="54" spans="1:11">
      <c r="A54" s="9"/>
      <c r="B54" s="11" t="s">
        <v>16</v>
      </c>
      <c r="C54" s="69">
        <f>D52/C52</f>
        <v>1.0957781978575929</v>
      </c>
      <c r="D54" s="70"/>
      <c r="E54" s="69">
        <f>F52/E52</f>
        <v>1.0221402214022139</v>
      </c>
      <c r="F54" s="70"/>
      <c r="G54" s="69">
        <f>H52/G52</f>
        <v>0.93835978835978839</v>
      </c>
      <c r="H54" s="70"/>
    </row>
    <row r="55" spans="1:11">
      <c r="A55" s="9"/>
      <c r="B55" s="17"/>
      <c r="C55" s="19"/>
      <c r="D55" s="19"/>
      <c r="E55" s="19"/>
      <c r="F55" s="19"/>
      <c r="G55" s="19"/>
      <c r="H55" s="19"/>
    </row>
    <row r="56" spans="1:11" ht="14.1" customHeight="1">
      <c r="A56" s="71" t="s">
        <v>28</v>
      </c>
      <c r="B56" s="12" t="s">
        <v>20</v>
      </c>
      <c r="C56" s="39">
        <v>12</v>
      </c>
      <c r="D56" s="39">
        <v>13</v>
      </c>
      <c r="E56" s="39">
        <v>10</v>
      </c>
      <c r="F56" s="49">
        <v>4</v>
      </c>
      <c r="G56" s="47">
        <v>13</v>
      </c>
      <c r="H56" s="47">
        <v>11</v>
      </c>
    </row>
    <row r="57" spans="1:11" ht="14.1" customHeight="1">
      <c r="A57" s="72"/>
      <c r="B57" s="13" t="s">
        <v>21</v>
      </c>
      <c r="C57" s="39">
        <v>300</v>
      </c>
      <c r="D57" s="39">
        <v>345</v>
      </c>
      <c r="E57" s="39">
        <v>153</v>
      </c>
      <c r="F57" s="49">
        <v>392</v>
      </c>
      <c r="G57" s="47">
        <v>263</v>
      </c>
      <c r="H57" s="47">
        <v>299</v>
      </c>
    </row>
    <row r="58" spans="1:11" ht="21">
      <c r="A58" s="72"/>
      <c r="B58" s="14" t="s">
        <v>22</v>
      </c>
      <c r="C58" s="39">
        <v>5</v>
      </c>
      <c r="D58" s="45">
        <v>12</v>
      </c>
      <c r="E58" s="39">
        <v>4</v>
      </c>
      <c r="F58" s="58">
        <v>3</v>
      </c>
      <c r="G58" s="47">
        <v>1</v>
      </c>
      <c r="H58" s="47">
        <v>8</v>
      </c>
    </row>
    <row r="59" spans="1:11" ht="25.5" customHeight="1">
      <c r="A59" s="72"/>
      <c r="B59" s="15" t="s">
        <v>23</v>
      </c>
      <c r="C59" s="38">
        <v>1324</v>
      </c>
      <c r="D59" s="46">
        <v>1175</v>
      </c>
      <c r="E59" s="38">
        <v>1106</v>
      </c>
      <c r="F59" s="59">
        <v>1522</v>
      </c>
      <c r="G59" s="47">
        <v>848</v>
      </c>
      <c r="H59" s="47">
        <v>972</v>
      </c>
    </row>
    <row r="60" spans="1:11" ht="14.1" customHeight="1">
      <c r="A60" s="73"/>
      <c r="B60" s="11" t="s">
        <v>15</v>
      </c>
      <c r="C60" s="43">
        <v>1641</v>
      </c>
      <c r="D60" s="43">
        <v>1545</v>
      </c>
      <c r="E60" s="43">
        <v>1273</v>
      </c>
      <c r="F60" s="56">
        <v>1921</v>
      </c>
      <c r="G60" s="53">
        <v>1125</v>
      </c>
      <c r="H60" s="53">
        <v>1290</v>
      </c>
    </row>
    <row r="61" spans="1:11" ht="6" customHeight="1">
      <c r="A61" s="9"/>
      <c r="B61" s="17"/>
      <c r="C61" s="18"/>
      <c r="D61" s="18"/>
      <c r="E61" s="18"/>
      <c r="F61" s="18"/>
      <c r="G61" s="18"/>
      <c r="H61" s="18"/>
    </row>
    <row r="62" spans="1:11">
      <c r="A62" s="9"/>
      <c r="B62" s="11" t="s">
        <v>16</v>
      </c>
      <c r="C62" s="69">
        <f>D60/C60</f>
        <v>0.94149908592321752</v>
      </c>
      <c r="D62" s="70"/>
      <c r="E62" s="69">
        <f>F60/E60</f>
        <v>1.5090337784760408</v>
      </c>
      <c r="F62" s="70"/>
      <c r="G62" s="69">
        <f>H60/G60</f>
        <v>1.1466666666666667</v>
      </c>
      <c r="H62" s="70"/>
    </row>
    <row r="63" spans="1:11" ht="28.5" customHeight="1">
      <c r="A63" s="20"/>
    </row>
    <row r="64" spans="1:11" ht="43.5" customHeight="1">
      <c r="A64" s="68" t="s">
        <v>29</v>
      </c>
      <c r="B64" s="68"/>
      <c r="C64" s="68"/>
      <c r="D64" s="68"/>
      <c r="E64" s="68"/>
      <c r="F64" s="68"/>
      <c r="G64" s="68"/>
      <c r="H64" s="68"/>
    </row>
  </sheetData>
  <mergeCells count="30">
    <mergeCell ref="C62:D62"/>
    <mergeCell ref="A47:A52"/>
    <mergeCell ref="A56:A60"/>
    <mergeCell ref="A3:G3"/>
    <mergeCell ref="A6:A9"/>
    <mergeCell ref="A13:A18"/>
    <mergeCell ref="A22:A26"/>
    <mergeCell ref="A30:A34"/>
    <mergeCell ref="C11:D11"/>
    <mergeCell ref="C20:D20"/>
    <mergeCell ref="C28:D28"/>
    <mergeCell ref="C36:D36"/>
    <mergeCell ref="C45:D45"/>
    <mergeCell ref="C54:D54"/>
    <mergeCell ref="A64:H64"/>
    <mergeCell ref="G54:H54"/>
    <mergeCell ref="G62:H62"/>
    <mergeCell ref="G11:H11"/>
    <mergeCell ref="G20:H20"/>
    <mergeCell ref="G28:H28"/>
    <mergeCell ref="G36:H36"/>
    <mergeCell ref="G45:H45"/>
    <mergeCell ref="E11:F11"/>
    <mergeCell ref="E20:F20"/>
    <mergeCell ref="E28:F28"/>
    <mergeCell ref="E36:F36"/>
    <mergeCell ref="E45:F45"/>
    <mergeCell ref="A38:A43"/>
    <mergeCell ref="E54:F54"/>
    <mergeCell ref="E62:F62"/>
  </mergeCells>
  <conditionalFormatting sqref="C11">
    <cfRule type="cellIs" dxfId="55" priority="37" operator="lessThan">
      <formula>1</formula>
    </cfRule>
    <cfRule type="cellIs" dxfId="54" priority="38" operator="lessThan">
      <formula>0.99</formula>
    </cfRule>
    <cfRule type="cellIs" dxfId="53" priority="39" operator="greaterThan">
      <formula>1</formula>
    </cfRule>
  </conditionalFormatting>
  <conditionalFormatting sqref="C20">
    <cfRule type="cellIs" dxfId="52" priority="34" operator="lessThan">
      <formula>1</formula>
    </cfRule>
    <cfRule type="cellIs" dxfId="51" priority="35" operator="lessThan">
      <formula>0.99</formula>
    </cfRule>
    <cfRule type="cellIs" dxfId="50" priority="36" operator="greaterThan">
      <formula>1</formula>
    </cfRule>
  </conditionalFormatting>
  <conditionalFormatting sqref="C28">
    <cfRule type="cellIs" dxfId="49" priority="25" operator="lessThan">
      <formula>1</formula>
    </cfRule>
    <cfRule type="cellIs" dxfId="48" priority="26" operator="lessThan">
      <formula>0.99</formula>
    </cfRule>
    <cfRule type="cellIs" dxfId="47" priority="27" operator="greaterThan">
      <formula>1</formula>
    </cfRule>
  </conditionalFormatting>
  <conditionalFormatting sqref="C36">
    <cfRule type="cellIs" dxfId="46" priority="19" operator="lessThan">
      <formula>1</formula>
    </cfRule>
    <cfRule type="cellIs" dxfId="45" priority="20" operator="lessThan">
      <formula>0.99</formula>
    </cfRule>
    <cfRule type="cellIs" dxfId="44" priority="21" operator="greaterThan">
      <formula>1</formula>
    </cfRule>
  </conditionalFormatting>
  <conditionalFormatting sqref="C45">
    <cfRule type="cellIs" dxfId="43" priority="13" operator="lessThan">
      <formula>1</formula>
    </cfRule>
    <cfRule type="cellIs" dxfId="42" priority="14" operator="lessThan">
      <formula>0.99</formula>
    </cfRule>
    <cfRule type="cellIs" dxfId="41" priority="15" operator="greaterThan">
      <formula>1</formula>
    </cfRule>
  </conditionalFormatting>
  <conditionalFormatting sqref="C54">
    <cfRule type="cellIs" dxfId="40" priority="7" operator="lessThan">
      <formula>1</formula>
    </cfRule>
    <cfRule type="cellIs" dxfId="39" priority="8" operator="lessThan">
      <formula>0.99</formula>
    </cfRule>
    <cfRule type="cellIs" dxfId="38" priority="9" operator="greaterThan">
      <formula>1</formula>
    </cfRule>
  </conditionalFormatting>
  <conditionalFormatting sqref="C62">
    <cfRule type="cellIs" dxfId="37" priority="1" operator="lessThan">
      <formula>1</formula>
    </cfRule>
    <cfRule type="cellIs" dxfId="36" priority="2" operator="lessThan">
      <formula>0.99</formula>
    </cfRule>
    <cfRule type="cellIs" dxfId="35" priority="3" operator="greaterThan">
      <formula>1</formula>
    </cfRule>
  </conditionalFormatting>
  <conditionalFormatting sqref="C11 E11:H11">
    <cfRule type="cellIs" dxfId="34" priority="40" operator="lessThan">
      <formula>1</formula>
    </cfRule>
    <cfRule type="cellIs" dxfId="33" priority="41" operator="lessThan">
      <formula>0.99</formula>
    </cfRule>
    <cfRule type="cellIs" dxfId="32" priority="42" operator="greaterThan">
      <formula>1</formula>
    </cfRule>
  </conditionalFormatting>
  <conditionalFormatting sqref="C20 E20:H20">
    <cfRule type="cellIs" dxfId="31" priority="31" operator="lessThan">
      <formula>1</formula>
    </cfRule>
    <cfRule type="cellIs" dxfId="30" priority="32" operator="lessThan">
      <formula>0.99</formula>
    </cfRule>
    <cfRule type="cellIs" dxfId="29" priority="33" operator="greaterThan">
      <formula>1</formula>
    </cfRule>
  </conditionalFormatting>
  <conditionalFormatting sqref="C28 E28:H28">
    <cfRule type="cellIs" dxfId="28" priority="28" operator="lessThan">
      <formula>1</formula>
    </cfRule>
    <cfRule type="cellIs" dxfId="27" priority="29" operator="lessThan">
      <formula>0.99</formula>
    </cfRule>
    <cfRule type="cellIs" dxfId="26" priority="30" operator="greaterThan">
      <formula>1</formula>
    </cfRule>
  </conditionalFormatting>
  <conditionalFormatting sqref="C36 E36:H36">
    <cfRule type="cellIs" dxfId="25" priority="22" operator="lessThan">
      <formula>1</formula>
    </cfRule>
    <cfRule type="cellIs" dxfId="24" priority="23" operator="lessThan">
      <formula>0.99</formula>
    </cfRule>
    <cfRule type="cellIs" dxfId="23" priority="24" operator="greaterThan">
      <formula>1</formula>
    </cfRule>
  </conditionalFormatting>
  <conditionalFormatting sqref="C45 E45:H45">
    <cfRule type="cellIs" dxfId="22" priority="16" operator="lessThan">
      <formula>1</formula>
    </cfRule>
    <cfRule type="cellIs" dxfId="21" priority="17" operator="lessThan">
      <formula>0.99</formula>
    </cfRule>
    <cfRule type="cellIs" dxfId="20" priority="18" operator="greaterThan">
      <formula>1</formula>
    </cfRule>
  </conditionalFormatting>
  <conditionalFormatting sqref="C54 E54:H54">
    <cfRule type="cellIs" dxfId="19" priority="10" operator="lessThan">
      <formula>1</formula>
    </cfRule>
    <cfRule type="cellIs" dxfId="18" priority="11" operator="lessThan">
      <formula>0.99</formula>
    </cfRule>
    <cfRule type="cellIs" dxfId="17" priority="12" operator="greaterThan">
      <formula>1</formula>
    </cfRule>
  </conditionalFormatting>
  <conditionalFormatting sqref="C62 E62:H62">
    <cfRule type="cellIs" dxfId="16" priority="4" operator="lessThan">
      <formula>1</formula>
    </cfRule>
    <cfRule type="cellIs" dxfId="15" priority="5" operator="lessThan">
      <formula>0.99</formula>
    </cfRule>
    <cfRule type="cellIs" dxfId="14" priority="6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"/>
  <sheetViews>
    <sheetView showGridLines="0" tabSelected="1" zoomScale="110" zoomScaleNormal="110" zoomScaleSheetLayoutView="85" workbookViewId="0">
      <selection activeCell="G6" sqref="G6"/>
    </sheetView>
  </sheetViews>
  <sheetFormatPr defaultColWidth="9.140625" defaultRowHeight="12.95"/>
  <cols>
    <col min="1" max="1" width="34.42578125" style="2" customWidth="1"/>
    <col min="2" max="2" width="19.85546875" style="2" customWidth="1"/>
    <col min="3" max="3" width="15" style="2" customWidth="1"/>
    <col min="4" max="4" width="16.42578125" style="2" customWidth="1"/>
    <col min="5" max="5" width="13.42578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22" customFormat="1" ht="15.6">
      <c r="A1" s="21" t="s">
        <v>0</v>
      </c>
    </row>
    <row r="2" spans="1:8" s="22" customFormat="1" ht="14.45">
      <c r="A2" s="23" t="s">
        <v>30</v>
      </c>
    </row>
    <row r="3" spans="1:8" s="22" customFormat="1" ht="14.25" customHeight="1">
      <c r="A3" s="74" t="s">
        <v>31</v>
      </c>
      <c r="B3" s="74"/>
      <c r="C3" s="74"/>
      <c r="D3" s="74"/>
    </row>
    <row r="4" spans="1:8" s="22" customFormat="1">
      <c r="A4" s="31"/>
    </row>
    <row r="5" spans="1:8" s="22" customFormat="1" ht="33" customHeight="1">
      <c r="A5" s="4" t="s">
        <v>3</v>
      </c>
      <c r="B5" s="32" t="s">
        <v>4</v>
      </c>
      <c r="C5" s="34" t="s">
        <v>32</v>
      </c>
      <c r="D5" s="34" t="s">
        <v>33</v>
      </c>
      <c r="E5" s="33" t="s">
        <v>34</v>
      </c>
    </row>
    <row r="6" spans="1:8" s="22" customFormat="1" ht="8.85" customHeight="1">
      <c r="A6" s="9"/>
      <c r="B6" s="24"/>
      <c r="C6" s="25"/>
      <c r="D6" s="25"/>
      <c r="E6" s="25"/>
    </row>
    <row r="7" spans="1:8" s="22" customFormat="1" ht="29.1" customHeight="1">
      <c r="A7" s="26" t="s">
        <v>11</v>
      </c>
      <c r="B7" s="27" t="s">
        <v>15</v>
      </c>
      <c r="C7" s="61">
        <v>4196</v>
      </c>
      <c r="D7" s="64">
        <v>2307</v>
      </c>
      <c r="E7" s="63">
        <f t="shared" ref="E7:E13" si="0">(D7-C7)/C7</f>
        <v>-0.45019065776930411</v>
      </c>
    </row>
    <row r="8" spans="1:8" s="22" customFormat="1" ht="29.1" customHeight="1">
      <c r="A8" s="26" t="s">
        <v>17</v>
      </c>
      <c r="B8" s="27" t="s">
        <v>15</v>
      </c>
      <c r="C8" s="61">
        <v>5366</v>
      </c>
      <c r="D8" s="60">
        <v>4988</v>
      </c>
      <c r="E8" s="63">
        <f t="shared" si="0"/>
        <v>-7.044353335818114E-2</v>
      </c>
      <c r="G8"/>
    </row>
    <row r="9" spans="1:8" s="22" customFormat="1" ht="29.25" customHeight="1">
      <c r="A9" s="26" t="s">
        <v>24</v>
      </c>
      <c r="B9" s="37" t="s">
        <v>15</v>
      </c>
      <c r="C9" s="62">
        <v>2576</v>
      </c>
      <c r="D9" s="60">
        <v>2130</v>
      </c>
      <c r="E9" s="63">
        <f t="shared" si="0"/>
        <v>-0.17313664596273293</v>
      </c>
      <c r="G9"/>
    </row>
    <row r="10" spans="1:8" s="22" customFormat="1" ht="29.1" customHeight="1">
      <c r="A10" s="26" t="s">
        <v>25</v>
      </c>
      <c r="B10" s="37" t="s">
        <v>15</v>
      </c>
      <c r="C10" s="61">
        <v>3253</v>
      </c>
      <c r="D10" s="60">
        <v>1230</v>
      </c>
      <c r="E10" s="63">
        <f t="shared" si="0"/>
        <v>-0.62188748847217956</v>
      </c>
      <c r="G10"/>
    </row>
    <row r="11" spans="1:8" s="22" customFormat="1" ht="29.1" customHeight="1">
      <c r="A11" s="26" t="s">
        <v>35</v>
      </c>
      <c r="B11" s="37" t="s">
        <v>15</v>
      </c>
      <c r="C11" s="61">
        <v>5076</v>
      </c>
      <c r="D11" s="60">
        <v>3421</v>
      </c>
      <c r="E11" s="63">
        <f t="shared" si="0"/>
        <v>-0.3260441292356186</v>
      </c>
    </row>
    <row r="12" spans="1:8" s="22" customFormat="1" ht="29.1" customHeight="1">
      <c r="A12" s="26" t="s">
        <v>36</v>
      </c>
      <c r="B12" s="37" t="s">
        <v>15</v>
      </c>
      <c r="C12" s="61">
        <v>1908</v>
      </c>
      <c r="D12" s="60">
        <v>1610</v>
      </c>
      <c r="E12" s="63">
        <f t="shared" si="0"/>
        <v>-0.15618448637316562</v>
      </c>
    </row>
    <row r="13" spans="1:8" s="22" customFormat="1" ht="29.1" customHeight="1">
      <c r="A13" s="26" t="s">
        <v>28</v>
      </c>
      <c r="B13" s="37" t="s">
        <v>15</v>
      </c>
      <c r="C13" s="61">
        <v>2534</v>
      </c>
      <c r="D13" s="60">
        <v>1591</v>
      </c>
      <c r="E13" s="63">
        <f t="shared" si="0"/>
        <v>-0.37213891081294398</v>
      </c>
    </row>
    <row r="14" spans="1:8" s="22" customFormat="1">
      <c r="A14" s="28"/>
      <c r="B14" s="24"/>
      <c r="C14" s="29"/>
      <c r="D14" s="29"/>
      <c r="E14" s="30"/>
    </row>
    <row r="15" spans="1:8">
      <c r="A15" s="76"/>
      <c r="B15" s="76"/>
      <c r="C15" s="76"/>
      <c r="D15" s="76"/>
      <c r="E15" s="76"/>
    </row>
    <row r="16" spans="1:8" ht="30.6" customHeight="1">
      <c r="A16" s="68" t="s">
        <v>29</v>
      </c>
      <c r="B16" s="68"/>
      <c r="C16" s="68"/>
      <c r="D16" s="68"/>
      <c r="E16" s="68"/>
      <c r="F16" s="68"/>
      <c r="G16" s="68"/>
      <c r="H16" s="68"/>
    </row>
  </sheetData>
  <mergeCells count="3">
    <mergeCell ref="A15:E15"/>
    <mergeCell ref="A3:D3"/>
    <mergeCell ref="A16:H16"/>
  </mergeCells>
  <conditionalFormatting sqref="E7">
    <cfRule type="cellIs" dxfId="13" priority="13" operator="greaterThan">
      <formula>0</formula>
    </cfRule>
    <cfRule type="cellIs" dxfId="12" priority="14" operator="lessThan">
      <formula>0</formula>
    </cfRule>
  </conditionalFormatting>
  <conditionalFormatting sqref="E8">
    <cfRule type="cellIs" dxfId="11" priority="11" operator="greaterThan">
      <formula>0</formula>
    </cfRule>
    <cfRule type="cellIs" dxfId="10" priority="12" operator="lessThan">
      <formula>0</formula>
    </cfRule>
  </conditionalFormatting>
  <conditionalFormatting sqref="E9"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E10">
    <cfRule type="cellIs" dxfId="7" priority="7" operator="greaterThan">
      <formula>0</formula>
    </cfRule>
    <cfRule type="cellIs" dxfId="6" priority="8" operator="lessThan">
      <formula>0</formula>
    </cfRule>
  </conditionalFormatting>
  <conditionalFormatting sqref="E11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E12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E13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53B98F-68DD-435D-895E-DC09737F1301}"/>
</file>

<file path=customXml/itemProps2.xml><?xml version="1.0" encoding="utf-8"?>
<ds:datastoreItem xmlns:ds="http://schemas.openxmlformats.org/officeDocument/2006/customXml" ds:itemID="{18CCDF44-2E81-419C-B97F-7E78B55BCD47}"/>
</file>

<file path=customXml/itemProps3.xml><?xml version="1.0" encoding="utf-8"?>
<ds:datastoreItem xmlns:ds="http://schemas.openxmlformats.org/officeDocument/2006/customXml" ds:itemID="{1C254448-E961-465B-A52C-E1474CC1AA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2017-02-27T14:43:40Z</dcterms:created>
  <dcterms:modified xsi:type="dcterms:W3CDTF">2025-03-20T10:13:30Z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