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codeName="Questa_cartella_di_lavoro" defaultThemeVersion="124226"/>
  <xr:revisionPtr revIDLastSave="0" documentId="13_ncr:1_{B60E58CD-2CD1-432D-8498-017B3158AC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17" r:id="rId1"/>
    <sheet name="Flussi SIECIC " sheetId="15" r:id="rId2"/>
    <sheet name="Variazione pendenti SIECIC" sheetId="7" r:id="rId3"/>
    <sheet name="Stratigrafia pendenti SIECIC" sheetId="32" r:id="rId4"/>
  </sheets>
  <definedNames>
    <definedName name="_xlnm._FilterDatabase" localSheetId="1" hidden="1">'Flussi SIECIC '!$A$6:$B$6</definedName>
    <definedName name="_xlnm._FilterDatabase" localSheetId="2" hidden="1">'Variazione pendenti SIECIC'!$A$6:$F$6</definedName>
    <definedName name="_xlnm.Print_Area" localSheetId="1">'Flussi SIECIC '!$A$2:$B$97</definedName>
    <definedName name="_xlnm.Print_Area" localSheetId="2">'Variazione pendenti SIECIC'!$A$2:$F$20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5" l="1"/>
  <c r="H48" i="15"/>
  <c r="G92" i="15"/>
  <c r="H92" i="15"/>
  <c r="G78" i="15"/>
  <c r="H78" i="15"/>
  <c r="G63" i="15"/>
  <c r="H63" i="15"/>
  <c r="H33" i="15"/>
  <c r="G33" i="15"/>
  <c r="H18" i="15"/>
  <c r="G18" i="15"/>
  <c r="F92" i="15" l="1"/>
  <c r="E92" i="15"/>
  <c r="F78" i="15" l="1"/>
  <c r="E78" i="15"/>
  <c r="F63" i="15"/>
  <c r="E63" i="15"/>
  <c r="F48" i="15"/>
  <c r="E48" i="15"/>
  <c r="F33" i="15"/>
  <c r="E33" i="15"/>
  <c r="F18" i="15"/>
  <c r="E18" i="15"/>
  <c r="D92" i="15" l="1"/>
  <c r="C92" i="15"/>
  <c r="C94" i="15" s="1"/>
  <c r="D78" i="15"/>
  <c r="C78" i="15"/>
  <c r="C80" i="15" s="1"/>
  <c r="D63" i="15"/>
  <c r="C63" i="15"/>
  <c r="C65" i="15" s="1"/>
  <c r="D48" i="15"/>
  <c r="C48" i="15"/>
  <c r="C50" i="15" s="1"/>
  <c r="D33" i="15"/>
  <c r="C33" i="15"/>
  <c r="C35" i="15" s="1"/>
  <c r="D18" i="15"/>
  <c r="C18" i="15"/>
  <c r="C20" i="15" s="1"/>
  <c r="G35" i="15"/>
  <c r="G50" i="15"/>
  <c r="G65" i="15"/>
  <c r="G80" i="15"/>
  <c r="E94" i="15"/>
  <c r="E50" i="15"/>
  <c r="E35" i="15"/>
  <c r="E20" i="15"/>
  <c r="F17" i="7"/>
  <c r="F15" i="7"/>
  <c r="F13" i="7"/>
  <c r="F11" i="7"/>
  <c r="F9" i="7"/>
  <c r="F7" i="7"/>
  <c r="G20" i="15" l="1"/>
  <c r="G94" i="15"/>
  <c r="E80" i="15"/>
  <c r="E65" i="15"/>
</calcChain>
</file>

<file path=xl/sharedStrings.xml><?xml version="1.0" encoding="utf-8"?>
<sst xmlns="http://schemas.openxmlformats.org/spreadsheetml/2006/main" count="280" uniqueCount="74">
  <si>
    <t>Ufficio</t>
  </si>
  <si>
    <t>Macro materia</t>
  </si>
  <si>
    <t>Tribunale Ordinario di Agrigento</t>
  </si>
  <si>
    <t>Tribunale Ordinario di Marsala</t>
  </si>
  <si>
    <t>Tribunale Ordinario di Sciacca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</si>
  <si>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</si>
  <si>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</si>
  <si>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</si>
  <si>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</si>
  <si>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</si>
  <si>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</si>
  <si>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</si>
  <si>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</si>
  <si>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</si>
  <si>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</si>
  <si>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Ancona</t>
  </si>
  <si>
    <t>Tribunale Ordinario di Ancona</t>
  </si>
  <si>
    <t>Tribunale Ordinario di Ascoli Piceno</t>
  </si>
  <si>
    <t>Tribunale Ordinario di Fermo</t>
  </si>
  <si>
    <t>Tribunale Ordinario di Macerata</t>
  </si>
  <si>
    <t>Tribunale Ordinario di Pesaro</t>
  </si>
  <si>
    <t>Tribunale Ordinario di Urbino</t>
  </si>
  <si>
    <t>Tribunale Ordinario di  Pesaro</t>
  </si>
  <si>
    <t>Variazione</t>
  </si>
  <si>
    <t>Iscritti 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</si>
  <si>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</si>
  <si>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</si>
  <si>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</si>
  <si>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</si>
  <si>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</si>
  <si>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</si>
  <si>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</si>
  <si>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</si>
  <si>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Totale</t>
  </si>
  <si>
    <t>FALLIMENTARE</t>
  </si>
  <si>
    <t>Totale AREA SIECIC</t>
  </si>
  <si>
    <t>Incidenza percentuale delle classi</t>
  </si>
  <si>
    <t>DESCRIZIONE CAMPI:</t>
  </si>
  <si>
    <t>Fonte</t>
  </si>
  <si>
    <t>Tipo ufficio</t>
  </si>
  <si>
    <t>Distretto</t>
  </si>
  <si>
    <t>Sede di riferimento</t>
  </si>
  <si>
    <t>Macromateria</t>
  </si>
  <si>
    <t>Pendenti finali</t>
  </si>
  <si>
    <t>SIECIC</t>
  </si>
  <si>
    <t>Tribunale</t>
  </si>
  <si>
    <t>Iscritti</t>
  </si>
  <si>
    <t>NOTE</t>
  </si>
  <si>
    <t>Macromateria in base alla classificazione adottata dalla DG-Stat (11 voci)</t>
  </si>
  <si>
    <t>Definiti</t>
  </si>
  <si>
    <t>ex istanza di fallimento della precedente normativa</t>
  </si>
  <si>
    <t>ex-fallimento della precedente normativa</t>
  </si>
  <si>
    <t>A partire dall'anno 2022 sono state introdotte le seguenti nuove voci nella classificazione per tener conto del Codice della Crisi d'Impresa e dell'Insovenza (CCII - D.Lgs. n. 14/2019 e successive modifiche D.Lgs. 83/2022).</t>
  </si>
  <si>
    <t>procedure di composizione della crisi da sovraindebitamento: concordato minore, lquidazione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</si>
  <si>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</si>
  <si>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Tra le novità introdotte dal codice è prevista la distinzione tra fase dichiarativa ed esecutiva delle procedure concorsuali.</t>
  </si>
  <si>
    <t>Procedimenti civili iscritti nei periodi analizzati</t>
  </si>
  <si>
    <t>Totale dei procedimenti civili definiti nei periodi analizzati</t>
  </si>
  <si>
    <t xml:space="preserve">Distretto di riferimento </t>
  </si>
  <si>
    <t xml:space="preserve">Procedimenti civili pendenti alla fine del periodo di riferimento </t>
  </si>
  <si>
    <t xml:space="preserve">MACRO MATERIA </t>
  </si>
  <si>
    <t>DESCRIZIONE</t>
  </si>
  <si>
    <t>procedure di composizione della crisi da sovraindebitamento: concordato minore, liquidazione controllata, ristrutturazione debiti del consumatore</t>
  </si>
  <si>
    <t>Iscritti 2023</t>
  </si>
  <si>
    <t>Definiti 2023</t>
  </si>
  <si>
    <t>Pendenti al 31/12/2021</t>
  </si>
  <si>
    <t>Fino al 2013</t>
  </si>
  <si>
    <t>Iscritti 2024</t>
  </si>
  <si>
    <t>Definiti 2024</t>
  </si>
  <si>
    <t>Anni 2022 - 31 dicembre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</si>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</sst>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  <xf numFmtId="9" fontId="9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3" fontId="3" fillId="0" borderId="1" xfId="2" applyNumberFormat="1" applyFont="1" applyBorder="1"/>
    <xf numFmtId="0" fontId="2" fillId="0" borderId="2" xfId="0" applyFont="1" applyBorder="1"/>
    <xf numFmtId="3" fontId="2" fillId="0" borderId="2" xfId="0" applyNumberFormat="1" applyFont="1" applyBorder="1"/>
    <xf numFmtId="0" fontId="4" fillId="0" borderId="0" xfId="2" applyFont="1"/>
    <xf numFmtId="0" fontId="1" fillId="0" borderId="0" xfId="2" applyFont="1"/>
    <xf numFmtId="0" fontId="10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/>
    <xf numFmtId="0" fontId="11" fillId="0" borderId="0" xfId="5" applyFont="1"/>
    <xf numFmtId="0" fontId="12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12" fillId="0" borderId="1" xfId="5" quotePrefix="1" applyFont="1" applyBorder="1" applyAlignment="1">
      <alignment horizontal="center" vertical="center" wrapText="1"/>
    </xf>
    <xf numFmtId="0" fontId="11" fillId="0" borderId="1" xfId="5" applyFont="1" applyBorder="1"/>
    <xf numFmtId="3" fontId="11" fillId="0" borderId="1" xfId="5" applyNumberFormat="1" applyFont="1" applyBorder="1"/>
    <xf numFmtId="0" fontId="3" fillId="0" borderId="1" xfId="2" applyFont="1" applyBorder="1"/>
    <xf numFmtId="3" fontId="12" fillId="0" borderId="1" xfId="5" applyNumberFormat="1" applyFont="1" applyBorder="1"/>
    <xf numFmtId="9" fontId="12" fillId="0" borderId="1" xfId="7" applyFont="1" applyBorder="1"/>
    <xf numFmtId="9" fontId="12" fillId="0" borderId="0" xfId="7" applyFont="1" applyBorder="1"/>
    <xf numFmtId="0" fontId="5" fillId="0" borderId="0" xfId="8" applyFont="1"/>
    <xf numFmtId="0" fontId="0" fillId="0" borderId="0" xfId="0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2" fillId="0" borderId="6" xfId="5" applyFont="1" applyBorder="1" applyAlignment="1">
      <alignment horizontal="center" vertical="center" wrapText="1"/>
    </xf>
    <xf numFmtId="0" fontId="12" fillId="0" borderId="5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</cellXfs>
  <cellStyles count="9">
    <cellStyle name="Normale" xfId="0" builtinId="0"/>
    <cellStyle name="Normale 2" xfId="5" xr:uid="{00000000-0005-0000-0000-000001000000}"/>
    <cellStyle name="Normale 2 2" xfId="2" xr:uid="{00000000-0005-0000-0000-000002000000}"/>
    <cellStyle name="Normale 2 2 13" xfId="6" xr:uid="{00000000-0005-0000-0000-000003000000}"/>
    <cellStyle name="Normale 2 2 30" xfId="8" xr:uid="{F2D06D2A-9748-46C5-926A-5B8787D0A37F}"/>
    <cellStyle name="Normale 2 2 9" xfId="4" xr:uid="{00000000-0005-0000-0000-000004000000}"/>
    <cellStyle name="Percentuale" xfId="1" builtinId="5"/>
    <cellStyle name="Percentuale 2" xfId="7" xr:uid="{00000000-0005-0000-0000-000006000000}"/>
    <cellStyle name="Percentuale 2 2" xfId="3" xr:uid="{00000000-0005-0000-0000-000007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:B22"/>
  <sheetViews>
    <sheetView tabSelected="1" zoomScale="80" zoomScaleNormal="80" workbookViewId="0">
      <selection activeCell="B42" sqref="B42"/>
    </sheetView>
  </sheetViews>
  <sheetFormatPr defaultRowHeight="15" x14ac:dyDescent="0.25"/>
  <cols>
    <col min="1" max="1" width="51.7109375" customWidth="1"/>
    <col min="2" max="2" width="71" customWidth="1"/>
  </cols>
  <sheetData>
    <row r="1" spans="1:2" x14ac:dyDescent="0.25">
      <c r="A1" s="32" t="s">
        <v>37</v>
      </c>
    </row>
    <row r="2" spans="1:2" x14ac:dyDescent="0.25">
      <c r="A2" t="s">
        <v>38</v>
      </c>
      <c r="B2" t="s">
        <v>44</v>
      </c>
    </row>
    <row r="3" spans="1:2" x14ac:dyDescent="0.25">
      <c r="A3" t="s">
        <v>39</v>
      </c>
      <c r="B3" t="s">
        <v>45</v>
      </c>
    </row>
    <row r="4" spans="1:2" x14ac:dyDescent="0.25">
      <c r="A4" t="s">
        <v>40</v>
      </c>
      <c r="B4" t="s">
        <v>58</v>
      </c>
    </row>
    <row r="5" spans="1:2" x14ac:dyDescent="0.25">
      <c r="A5" t="s">
        <v>0</v>
      </c>
      <c r="B5" t="s">
        <v>41</v>
      </c>
    </row>
    <row r="6" spans="1:2" x14ac:dyDescent="0.25">
      <c r="A6" t="s">
        <v>42</v>
      </c>
      <c r="B6" t="s">
        <v>48</v>
      </c>
    </row>
    <row r="7" spans="1:2" x14ac:dyDescent="0.25">
      <c r="A7" t="s">
        <v>46</v>
      </c>
      <c r="B7" t="s">
        <v>56</v>
      </c>
    </row>
    <row r="8" spans="1:2" x14ac:dyDescent="0.25">
      <c r="A8" t="s">
        <v>49</v>
      </c>
      <c r="B8" t="s">
        <v>57</v>
      </c>
    </row>
    <row r="9" spans="1:2" x14ac:dyDescent="0.25">
      <c r="A9" t="s">
        <v>43</v>
      </c>
      <c r="B9" t="s">
        <v>59</v>
      </c>
    </row>
    <row r="11" spans="1:2" x14ac:dyDescent="0.25">
      <c r="A11" s="8" t="s">
        <v>47</v>
      </c>
    </row>
    <row r="12" spans="1:2" x14ac:dyDescent="0.25">
      <c r="A12" s="48" t="s">
        <v>52</v>
      </c>
      <c r="B12" s="48"/>
    </row>
    <row r="13" spans="1:2" x14ac:dyDescent="0.25">
      <c r="A13" s="48"/>
      <c r="B13" s="48"/>
    </row>
    <row r="14" spans="1:2" x14ac:dyDescent="0.25">
      <c r="A14" t="s">
        <v>55</v>
      </c>
    </row>
    <row r="16" spans="1:2" x14ac:dyDescent="0.25">
      <c r="A16" s="36" t="s">
        <v>60</v>
      </c>
      <c r="B16" s="36" t="s">
        <v>61</v>
      </c>
    </row>
    <row r="17" spans="1:2" ht="17.25" customHeight="1" x14ac:dyDescent="0.25">
      <c r="A17" s="34" t="s">
        <v>26</v>
      </c>
      <c r="B17" s="34" t="s">
        <v>50</v>
      </c>
    </row>
    <row r="18" spans="1:2" ht="30" x14ac:dyDescent="0.25">
      <c r="A18" s="34" t="s">
        <v>27</v>
      </c>
      <c r="B18" s="33" t="s">
        <v>62</v>
      </c>
    </row>
    <row r="19" spans="1:2" ht="45" x14ac:dyDescent="0.25">
      <c r="A19" s="34" t="s">
        <v>28</v>
      </c>
      <c r="B19" s="35" t="s">
        <v>54</v>
      </c>
    </row>
    <row r="20" spans="1:2" x14ac:dyDescent="0.25">
      <c r="A20" s="34" t="s">
        <v>29</v>
      </c>
      <c r="B20" s="34" t="s">
        <v>51</v>
      </c>
    </row>
    <row r="21" spans="1:2" ht="30" x14ac:dyDescent="0.25">
      <c r="A21" s="34" t="s">
        <v>30</v>
      </c>
      <c r="B21" s="33" t="s">
        <v>53</v>
      </c>
    </row>
    <row r="22" spans="1:2" ht="45" x14ac:dyDescent="0.25">
      <c r="A22" s="34" t="s">
        <v>31</v>
      </c>
      <c r="B22" s="35" t="s">
        <v>54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H97"/>
  <sheetViews>
    <sheetView showGridLines="0" zoomScale="80" zoomScaleNormal="80" workbookViewId="0">
      <selection activeCell="N85" sqref="N85"/>
    </sheetView>
  </sheetViews>
  <sheetFormatPr defaultColWidth="9.140625" defaultRowHeight="12.75" x14ac:dyDescent="0.2"/>
  <cols>
    <col min="1" max="1" width="19.42578125" style="9" customWidth="1"/>
    <col min="2" max="2" width="44" style="1" bestFit="1" customWidth="1"/>
    <col min="3" max="3" width="7.85546875" style="1" customWidth="1"/>
    <col min="4" max="4" width="9.28515625" style="1" customWidth="1"/>
    <col min="5" max="5" width="8.28515625" style="1" customWidth="1"/>
    <col min="6" max="6" width="8.140625" style="1" customWidth="1"/>
    <col min="7" max="7" width="9.42578125" style="1" customWidth="1"/>
    <col min="8" max="8" width="7.85546875" style="1" customWidth="1"/>
    <col min="9" max="13" width="9.140625" style="1"/>
    <col min="14" max="14" width="44.85546875" style="1" bestFit="1" customWidth="1"/>
    <col min="15" max="15" width="41.85546875" style="1" bestFit="1" customWidth="1"/>
    <col min="16" max="16384" width="9.140625" style="1"/>
  </cols>
  <sheetData>
    <row r="1" spans="1:8" ht="15.75" x14ac:dyDescent="0.25">
      <c r="A1" s="7" t="s">
        <v>15</v>
      </c>
    </row>
    <row r="2" spans="1:8" ht="15" x14ac:dyDescent="0.25">
      <c r="A2" s="8" t="s">
        <v>5</v>
      </c>
    </row>
    <row r="3" spans="1:8" x14ac:dyDescent="0.2">
      <c r="A3" s="9" t="s">
        <v>8</v>
      </c>
    </row>
    <row r="4" spans="1:8" x14ac:dyDescent="0.2">
      <c r="A4" s="9" t="s">
        <v>69</v>
      </c>
    </row>
    <row r="6" spans="1:8" ht="35.25" customHeight="1" x14ac:dyDescent="0.2">
      <c r="A6" s="5" t="s">
        <v>0</v>
      </c>
      <c r="B6" s="5" t="s">
        <v>1</v>
      </c>
      <c r="C6" s="6" t="s">
        <v>24</v>
      </c>
      <c r="D6" s="6" t="s">
        <v>25</v>
      </c>
      <c r="E6" s="6" t="s">
        <v>63</v>
      </c>
      <c r="F6" s="6" t="s">
        <v>64</v>
      </c>
      <c r="G6" s="6" t="s">
        <v>67</v>
      </c>
      <c r="H6" s="6" t="s">
        <v>68</v>
      </c>
    </row>
    <row r="7" spans="1:8" x14ac:dyDescent="0.2">
      <c r="A7" s="51" t="s">
        <v>16</v>
      </c>
      <c r="B7" s="3" t="s">
        <v>9</v>
      </c>
      <c r="C7" s="4">
        <v>2519</v>
      </c>
      <c r="D7" s="4">
        <v>2734</v>
      </c>
      <c r="E7" s="4">
        <v>2296</v>
      </c>
      <c r="F7" s="4">
        <v>2466</v>
      </c>
      <c r="G7" s="4">
        <v>1786</v>
      </c>
      <c r="H7" s="4">
        <v>1896</v>
      </c>
    </row>
    <row r="8" spans="1:8" x14ac:dyDescent="0.2">
      <c r="A8" s="51" t="s">
        <v>2</v>
      </c>
      <c r="B8" s="3" t="s">
        <v>11</v>
      </c>
      <c r="C8" s="4">
        <v>299</v>
      </c>
      <c r="D8" s="4">
        <v>907</v>
      </c>
      <c r="E8" s="4">
        <v>294</v>
      </c>
      <c r="F8" s="4">
        <v>753</v>
      </c>
      <c r="G8" s="4">
        <v>308</v>
      </c>
      <c r="H8" s="4">
        <v>532</v>
      </c>
    </row>
    <row r="9" spans="1:8" x14ac:dyDescent="0.2">
      <c r="A9" s="51" t="s">
        <v>2</v>
      </c>
      <c r="B9" s="3" t="s">
        <v>12</v>
      </c>
      <c r="C9" s="4">
        <v>93</v>
      </c>
      <c r="D9" s="4">
        <v>132</v>
      </c>
      <c r="E9" s="4">
        <v>3</v>
      </c>
      <c r="F9" s="4">
        <v>13</v>
      </c>
      <c r="G9" s="4">
        <v>0</v>
      </c>
      <c r="H9" s="4">
        <v>0</v>
      </c>
    </row>
    <row r="10" spans="1:8" x14ac:dyDescent="0.2">
      <c r="A10" s="51" t="s">
        <v>2</v>
      </c>
      <c r="B10" s="3" t="s">
        <v>13</v>
      </c>
      <c r="C10" s="4">
        <v>44</v>
      </c>
      <c r="D10" s="4">
        <v>175</v>
      </c>
      <c r="E10" s="4">
        <v>6</v>
      </c>
      <c r="F10" s="4">
        <v>173</v>
      </c>
      <c r="G10" s="3">
        <v>0</v>
      </c>
      <c r="H10" s="3">
        <v>133</v>
      </c>
    </row>
    <row r="11" spans="1:8" x14ac:dyDescent="0.2">
      <c r="A11" s="51" t="s">
        <v>2</v>
      </c>
      <c r="B11" s="3" t="s">
        <v>14</v>
      </c>
      <c r="C11" s="4">
        <v>5</v>
      </c>
      <c r="D11" s="4">
        <v>20</v>
      </c>
      <c r="E11" s="4">
        <v>6</v>
      </c>
      <c r="F11" s="4">
        <v>20</v>
      </c>
      <c r="G11" s="4">
        <v>0</v>
      </c>
      <c r="H11" s="4">
        <v>7</v>
      </c>
    </row>
    <row r="12" spans="1:8" x14ac:dyDescent="0.2">
      <c r="A12" s="51"/>
      <c r="B12" s="28" t="s">
        <v>26</v>
      </c>
      <c r="C12" s="29">
        <v>47</v>
      </c>
      <c r="D12" s="29">
        <v>10</v>
      </c>
      <c r="E12" s="29">
        <v>136</v>
      </c>
      <c r="F12" s="29">
        <v>144</v>
      </c>
      <c r="G12" s="4">
        <v>128</v>
      </c>
      <c r="H12" s="4">
        <v>131</v>
      </c>
    </row>
    <row r="13" spans="1:8" x14ac:dyDescent="0.2">
      <c r="A13" s="51"/>
      <c r="B13" s="28" t="s">
        <v>27</v>
      </c>
      <c r="C13" s="29">
        <v>14</v>
      </c>
      <c r="D13" s="29">
        <v>5</v>
      </c>
      <c r="E13" s="29">
        <v>36</v>
      </c>
      <c r="F13" s="29">
        <v>34</v>
      </c>
      <c r="G13" s="4">
        <v>45</v>
      </c>
      <c r="H13" s="4">
        <v>46</v>
      </c>
    </row>
    <row r="14" spans="1:8" x14ac:dyDescent="0.2">
      <c r="A14" s="51"/>
      <c r="B14" s="28" t="s">
        <v>28</v>
      </c>
      <c r="C14" s="29">
        <v>1</v>
      </c>
      <c r="D14" s="29">
        <v>0</v>
      </c>
      <c r="E14" s="29">
        <v>14</v>
      </c>
      <c r="F14" s="29">
        <v>9</v>
      </c>
      <c r="G14" s="4">
        <v>6</v>
      </c>
      <c r="H14" s="4">
        <v>11</v>
      </c>
    </row>
    <row r="15" spans="1:8" x14ac:dyDescent="0.2">
      <c r="A15" s="51"/>
      <c r="B15" s="28" t="s">
        <v>29</v>
      </c>
      <c r="C15" s="29">
        <v>8</v>
      </c>
      <c r="D15" s="29">
        <v>0</v>
      </c>
      <c r="E15" s="29">
        <v>92</v>
      </c>
      <c r="F15" s="29">
        <v>1</v>
      </c>
      <c r="G15" s="4">
        <v>75</v>
      </c>
      <c r="H15" s="4">
        <v>21</v>
      </c>
    </row>
    <row r="16" spans="1:8" x14ac:dyDescent="0.2">
      <c r="A16" s="51"/>
      <c r="B16" s="28" t="s">
        <v>30</v>
      </c>
      <c r="C16" s="29">
        <v>6</v>
      </c>
      <c r="D16" s="29">
        <v>0</v>
      </c>
      <c r="E16" s="29">
        <v>39</v>
      </c>
      <c r="F16" s="29">
        <v>1</v>
      </c>
      <c r="G16" s="4">
        <v>45</v>
      </c>
      <c r="H16" s="4">
        <v>0</v>
      </c>
    </row>
    <row r="17" spans="1:8" x14ac:dyDescent="0.2">
      <c r="A17" s="51"/>
      <c r="B17" s="3" t="s">
        <v>31</v>
      </c>
      <c r="C17" s="29"/>
      <c r="D17" s="29"/>
      <c r="E17" s="29">
        <v>16</v>
      </c>
      <c r="F17" s="29">
        <v>8</v>
      </c>
      <c r="G17" s="4">
        <v>33</v>
      </c>
      <c r="H17" s="4">
        <v>23</v>
      </c>
    </row>
    <row r="18" spans="1:8" x14ac:dyDescent="0.2">
      <c r="A18" s="51"/>
      <c r="B18" s="11" t="s">
        <v>10</v>
      </c>
      <c r="C18" s="12">
        <f>SUM(C7:C16)</f>
        <v>3036</v>
      </c>
      <c r="D18" s="12">
        <f>SUM(D7:D16)</f>
        <v>3983</v>
      </c>
      <c r="E18" s="12">
        <f>SUM(E7:E17)</f>
        <v>2938</v>
      </c>
      <c r="F18" s="12">
        <f>SUM(F7:F17)</f>
        <v>3622</v>
      </c>
      <c r="G18" s="27">
        <f>SUM(G7:G17)</f>
        <v>2426</v>
      </c>
      <c r="H18" s="27">
        <f>SUM(H7:H17)</f>
        <v>2800</v>
      </c>
    </row>
    <row r="19" spans="1:8" ht="6.75" customHeight="1" x14ac:dyDescent="0.2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2">
      <c r="A20" s="20"/>
      <c r="B20" s="13" t="s">
        <v>6</v>
      </c>
      <c r="C20" s="49">
        <f>D18/C18</f>
        <v>1.3119235836627141</v>
      </c>
      <c r="D20" s="50"/>
      <c r="E20" s="49">
        <f>F18/E18</f>
        <v>1.2328114363512594</v>
      </c>
      <c r="F20" s="50"/>
      <c r="G20" s="49">
        <f>H18/G18</f>
        <v>1.1541632316570487</v>
      </c>
      <c r="H20" s="50"/>
    </row>
    <row r="21" spans="1:8" x14ac:dyDescent="0.2">
      <c r="C21" s="2"/>
      <c r="D21" s="2"/>
      <c r="E21" s="2"/>
      <c r="F21" s="2"/>
      <c r="G21" s="2"/>
      <c r="H21" s="2"/>
    </row>
    <row r="22" spans="1:8" x14ac:dyDescent="0.2">
      <c r="A22" s="51" t="s">
        <v>17</v>
      </c>
      <c r="B22" s="3" t="s">
        <v>9</v>
      </c>
      <c r="C22" s="4">
        <v>645</v>
      </c>
      <c r="D22" s="4">
        <v>747</v>
      </c>
      <c r="E22" s="4">
        <v>598</v>
      </c>
      <c r="F22" s="4">
        <v>669</v>
      </c>
      <c r="G22" s="4">
        <v>679</v>
      </c>
      <c r="H22" s="4">
        <v>766</v>
      </c>
    </row>
    <row r="23" spans="1:8" x14ac:dyDescent="0.2">
      <c r="A23" s="51" t="s">
        <v>3</v>
      </c>
      <c r="B23" s="3" t="s">
        <v>11</v>
      </c>
      <c r="C23" s="4">
        <v>138</v>
      </c>
      <c r="D23" s="4">
        <v>204</v>
      </c>
      <c r="E23" s="4">
        <v>129</v>
      </c>
      <c r="F23" s="4">
        <v>209</v>
      </c>
      <c r="G23" s="4">
        <v>140</v>
      </c>
      <c r="H23" s="4">
        <v>227</v>
      </c>
    </row>
    <row r="24" spans="1:8" x14ac:dyDescent="0.2">
      <c r="A24" s="51" t="s">
        <v>3</v>
      </c>
      <c r="B24" s="3" t="s">
        <v>12</v>
      </c>
      <c r="C24" s="3">
        <v>27</v>
      </c>
      <c r="D24" s="4">
        <v>56</v>
      </c>
      <c r="E24" s="3">
        <v>5</v>
      </c>
      <c r="F24" s="4">
        <v>11</v>
      </c>
      <c r="G24" s="3">
        <v>0</v>
      </c>
      <c r="H24" s="4">
        <v>0</v>
      </c>
    </row>
    <row r="25" spans="1:8" x14ac:dyDescent="0.2">
      <c r="A25" s="51" t="s">
        <v>3</v>
      </c>
      <c r="B25" s="3" t="s">
        <v>13</v>
      </c>
      <c r="C25" s="4">
        <v>19</v>
      </c>
      <c r="D25" s="4">
        <v>129</v>
      </c>
      <c r="E25" s="4">
        <v>0</v>
      </c>
      <c r="F25" s="4">
        <v>75</v>
      </c>
      <c r="G25" s="4">
        <v>0</v>
      </c>
      <c r="H25" s="4">
        <v>54</v>
      </c>
    </row>
    <row r="26" spans="1:8" x14ac:dyDescent="0.2">
      <c r="A26" s="51" t="s">
        <v>3</v>
      </c>
      <c r="B26" s="3" t="s">
        <v>14</v>
      </c>
      <c r="C26" s="4">
        <v>3</v>
      </c>
      <c r="D26" s="4">
        <v>9</v>
      </c>
      <c r="E26" s="4">
        <v>0</v>
      </c>
      <c r="F26" s="4">
        <v>9</v>
      </c>
      <c r="G26" s="4">
        <v>0</v>
      </c>
      <c r="H26" s="4">
        <v>2</v>
      </c>
    </row>
    <row r="27" spans="1:8" x14ac:dyDescent="0.2">
      <c r="A27" s="51"/>
      <c r="B27" s="28" t="s">
        <v>26</v>
      </c>
      <c r="C27" s="29">
        <v>17</v>
      </c>
      <c r="D27" s="29">
        <v>9</v>
      </c>
      <c r="E27" s="29">
        <v>44</v>
      </c>
      <c r="F27" s="29">
        <v>40</v>
      </c>
      <c r="G27" s="4">
        <v>45</v>
      </c>
      <c r="H27" s="4">
        <v>42</v>
      </c>
    </row>
    <row r="28" spans="1:8" x14ac:dyDescent="0.2">
      <c r="A28" s="51"/>
      <c r="B28" s="28" t="s">
        <v>27</v>
      </c>
      <c r="C28" s="29">
        <v>9</v>
      </c>
      <c r="D28" s="29">
        <v>7</v>
      </c>
      <c r="E28" s="29">
        <v>31</v>
      </c>
      <c r="F28" s="29">
        <v>30</v>
      </c>
      <c r="G28" s="4">
        <v>31</v>
      </c>
      <c r="H28" s="4">
        <v>24</v>
      </c>
    </row>
    <row r="29" spans="1:8" x14ac:dyDescent="0.2">
      <c r="A29" s="51"/>
      <c r="B29" s="28" t="s">
        <v>28</v>
      </c>
      <c r="C29" s="29">
        <v>1</v>
      </c>
      <c r="D29" s="29">
        <v>0</v>
      </c>
      <c r="E29" s="29">
        <v>5</v>
      </c>
      <c r="F29" s="29">
        <v>2</v>
      </c>
      <c r="G29" s="4">
        <v>5</v>
      </c>
      <c r="H29" s="4">
        <v>5</v>
      </c>
    </row>
    <row r="30" spans="1:8" x14ac:dyDescent="0.2">
      <c r="A30" s="51"/>
      <c r="B30" s="28" t="s">
        <v>29</v>
      </c>
      <c r="C30" s="29">
        <v>3</v>
      </c>
      <c r="D30" s="29">
        <v>0</v>
      </c>
      <c r="E30" s="29">
        <v>13</v>
      </c>
      <c r="F30" s="29">
        <v>0</v>
      </c>
      <c r="G30" s="4">
        <v>14</v>
      </c>
      <c r="H30" s="4">
        <v>1</v>
      </c>
    </row>
    <row r="31" spans="1:8" x14ac:dyDescent="0.2">
      <c r="A31" s="51"/>
      <c r="B31" s="28" t="s">
        <v>30</v>
      </c>
      <c r="C31" s="29">
        <v>5</v>
      </c>
      <c r="D31" s="29">
        <v>0</v>
      </c>
      <c r="E31" s="29">
        <v>20</v>
      </c>
      <c r="F31" s="29">
        <v>0</v>
      </c>
      <c r="G31" s="4">
        <v>16</v>
      </c>
      <c r="H31" s="4">
        <v>0</v>
      </c>
    </row>
    <row r="32" spans="1:8" x14ac:dyDescent="0.2">
      <c r="A32" s="51"/>
      <c r="B32" s="3" t="s">
        <v>31</v>
      </c>
      <c r="C32" s="29">
        <v>1</v>
      </c>
      <c r="D32" s="29">
        <v>0</v>
      </c>
      <c r="E32" s="29">
        <v>1</v>
      </c>
      <c r="F32" s="29">
        <v>1</v>
      </c>
      <c r="G32" s="4">
        <v>1</v>
      </c>
      <c r="H32" s="4">
        <v>1</v>
      </c>
    </row>
    <row r="33" spans="1:8" x14ac:dyDescent="0.2">
      <c r="A33" s="51"/>
      <c r="B33" s="11" t="s">
        <v>10</v>
      </c>
      <c r="C33" s="12">
        <f t="shared" ref="C33:H33" si="0">SUM(C22:C32)</f>
        <v>868</v>
      </c>
      <c r="D33" s="12">
        <f t="shared" si="0"/>
        <v>1161</v>
      </c>
      <c r="E33" s="12">
        <f t="shared" si="0"/>
        <v>846</v>
      </c>
      <c r="F33" s="12">
        <f t="shared" si="0"/>
        <v>1046</v>
      </c>
      <c r="G33" s="27">
        <f t="shared" si="0"/>
        <v>931</v>
      </c>
      <c r="H33" s="27">
        <f t="shared" si="0"/>
        <v>1122</v>
      </c>
    </row>
    <row r="34" spans="1:8" ht="7.15" customHeight="1" x14ac:dyDescent="0.2">
      <c r="A34" s="20"/>
      <c r="B34" s="10"/>
      <c r="C34" s="2"/>
      <c r="D34" s="2"/>
      <c r="E34" s="2"/>
      <c r="F34" s="2"/>
      <c r="G34" s="2"/>
      <c r="H34" s="2"/>
    </row>
    <row r="35" spans="1:8" x14ac:dyDescent="0.2">
      <c r="A35" s="20"/>
      <c r="B35" s="13" t="s">
        <v>6</v>
      </c>
      <c r="C35" s="49">
        <f>D33/C33</f>
        <v>1.3375576036866359</v>
      </c>
      <c r="D35" s="50"/>
      <c r="E35" s="49">
        <f>F33/E33</f>
        <v>1.2364066193853427</v>
      </c>
      <c r="F35" s="50"/>
      <c r="G35" s="49">
        <f>H33/G33</f>
        <v>1.20515574650913</v>
      </c>
      <c r="H35" s="50"/>
    </row>
    <row r="36" spans="1:8" x14ac:dyDescent="0.2">
      <c r="C36" s="2"/>
      <c r="D36" s="2"/>
      <c r="E36" s="2"/>
      <c r="F36" s="2"/>
      <c r="G36" s="2"/>
      <c r="H36" s="2"/>
    </row>
    <row r="37" spans="1:8" x14ac:dyDescent="0.2">
      <c r="A37" s="51" t="s">
        <v>18</v>
      </c>
      <c r="B37" s="3" t="s">
        <v>9</v>
      </c>
      <c r="C37" s="4">
        <v>817</v>
      </c>
      <c r="D37" s="4">
        <v>1015</v>
      </c>
      <c r="E37" s="4">
        <v>626</v>
      </c>
      <c r="F37" s="4">
        <v>847</v>
      </c>
      <c r="G37" s="4">
        <v>720</v>
      </c>
      <c r="H37" s="4">
        <v>724</v>
      </c>
    </row>
    <row r="38" spans="1:8" x14ac:dyDescent="0.2">
      <c r="A38" s="51"/>
      <c r="B38" s="3" t="s">
        <v>11</v>
      </c>
      <c r="C38" s="4">
        <v>165</v>
      </c>
      <c r="D38" s="4">
        <v>281</v>
      </c>
      <c r="E38" s="4">
        <v>184</v>
      </c>
      <c r="F38" s="4">
        <v>491</v>
      </c>
      <c r="G38" s="4">
        <v>178</v>
      </c>
      <c r="H38" s="4">
        <v>487</v>
      </c>
    </row>
    <row r="39" spans="1:8" x14ac:dyDescent="0.2">
      <c r="A39" s="51"/>
      <c r="B39" s="3" t="s">
        <v>12</v>
      </c>
      <c r="C39" s="4">
        <v>30</v>
      </c>
      <c r="D39" s="4">
        <v>44</v>
      </c>
      <c r="E39" s="4">
        <v>2</v>
      </c>
      <c r="F39" s="4">
        <v>11</v>
      </c>
      <c r="G39" s="4">
        <v>0</v>
      </c>
      <c r="H39" s="4">
        <v>5</v>
      </c>
    </row>
    <row r="40" spans="1:8" x14ac:dyDescent="0.2">
      <c r="A40" s="51"/>
      <c r="B40" s="3" t="s">
        <v>13</v>
      </c>
      <c r="C40" s="4">
        <v>12</v>
      </c>
      <c r="D40" s="4">
        <v>73</v>
      </c>
      <c r="E40" s="4">
        <v>2</v>
      </c>
      <c r="F40" s="4">
        <v>80</v>
      </c>
      <c r="G40" s="4">
        <v>2</v>
      </c>
      <c r="H40" s="4">
        <v>60</v>
      </c>
    </row>
    <row r="41" spans="1:8" x14ac:dyDescent="0.2">
      <c r="A41" s="51"/>
      <c r="B41" s="3" t="s">
        <v>14</v>
      </c>
      <c r="C41" s="4">
        <v>3</v>
      </c>
      <c r="D41" s="4">
        <v>6</v>
      </c>
      <c r="E41" s="4">
        <v>0</v>
      </c>
      <c r="F41" s="4">
        <v>3</v>
      </c>
      <c r="G41" s="4">
        <v>0</v>
      </c>
      <c r="H41" s="4">
        <v>5</v>
      </c>
    </row>
    <row r="42" spans="1:8" x14ac:dyDescent="0.2">
      <c r="A42" s="51"/>
      <c r="B42" s="28" t="s">
        <v>26</v>
      </c>
      <c r="C42" s="29">
        <v>14</v>
      </c>
      <c r="D42" s="29">
        <v>0</v>
      </c>
      <c r="E42" s="29">
        <v>60</v>
      </c>
      <c r="F42" s="29">
        <v>51</v>
      </c>
      <c r="G42" s="4">
        <v>61</v>
      </c>
      <c r="H42" s="4">
        <v>60</v>
      </c>
    </row>
    <row r="43" spans="1:8" x14ac:dyDescent="0.2">
      <c r="A43" s="51"/>
      <c r="B43" s="28" t="s">
        <v>27</v>
      </c>
      <c r="C43" s="29">
        <v>5</v>
      </c>
      <c r="D43" s="29">
        <v>0</v>
      </c>
      <c r="E43" s="29">
        <v>11</v>
      </c>
      <c r="F43" s="29">
        <v>9</v>
      </c>
      <c r="G43" s="4">
        <v>25</v>
      </c>
      <c r="H43" s="4">
        <v>12</v>
      </c>
    </row>
    <row r="44" spans="1:8" x14ac:dyDescent="0.2">
      <c r="A44" s="51"/>
      <c r="B44" s="28" t="s">
        <v>28</v>
      </c>
      <c r="C44" s="29">
        <v>1</v>
      </c>
      <c r="D44" s="29">
        <v>0</v>
      </c>
      <c r="E44" s="29">
        <v>1</v>
      </c>
      <c r="F44" s="29">
        <v>1</v>
      </c>
      <c r="G44" s="4">
        <v>7</v>
      </c>
      <c r="H44" s="4">
        <v>6</v>
      </c>
    </row>
    <row r="45" spans="1:8" x14ac:dyDescent="0.2">
      <c r="A45" s="51"/>
      <c r="B45" s="28" t="s">
        <v>29</v>
      </c>
      <c r="C45" s="29"/>
      <c r="D45" s="29"/>
      <c r="E45" s="29">
        <v>16</v>
      </c>
      <c r="F45" s="29">
        <v>0</v>
      </c>
      <c r="G45" s="4">
        <v>23</v>
      </c>
      <c r="H45" s="4">
        <v>1</v>
      </c>
    </row>
    <row r="46" spans="1:8" x14ac:dyDescent="0.2">
      <c r="A46" s="51"/>
      <c r="B46" s="28" t="s">
        <v>30</v>
      </c>
      <c r="C46" s="29"/>
      <c r="D46" s="29"/>
      <c r="E46" s="29">
        <v>7</v>
      </c>
      <c r="F46" s="29">
        <v>0</v>
      </c>
      <c r="G46" s="4">
        <v>8</v>
      </c>
      <c r="H46" s="4">
        <v>0</v>
      </c>
    </row>
    <row r="47" spans="1:8" x14ac:dyDescent="0.2">
      <c r="A47" s="51"/>
      <c r="B47" s="3" t="s">
        <v>31</v>
      </c>
      <c r="C47" s="3"/>
      <c r="D47" s="3"/>
      <c r="E47" s="3"/>
      <c r="F47" s="3"/>
      <c r="G47" s="4">
        <v>8</v>
      </c>
      <c r="H47" s="4">
        <v>1</v>
      </c>
    </row>
    <row r="48" spans="1:8" x14ac:dyDescent="0.2">
      <c r="A48" s="51"/>
      <c r="B48" s="11" t="s">
        <v>10</v>
      </c>
      <c r="C48" s="12">
        <f>SUM(C37:C44)</f>
        <v>1047</v>
      </c>
      <c r="D48" s="12">
        <f>SUM(D37:D44)</f>
        <v>1419</v>
      </c>
      <c r="E48" s="12">
        <f>SUM(E37:E46)</f>
        <v>909</v>
      </c>
      <c r="F48" s="12">
        <f>SUM(F37:F46)</f>
        <v>1493</v>
      </c>
      <c r="G48" s="12">
        <f t="shared" ref="G48:H48" si="1">SUM(G37:G47)</f>
        <v>1032</v>
      </c>
      <c r="H48" s="12">
        <f t="shared" si="1"/>
        <v>1361</v>
      </c>
    </row>
    <row r="49" spans="1:8" ht="7.15" customHeight="1" x14ac:dyDescent="0.2">
      <c r="A49" s="20"/>
      <c r="B49" s="10"/>
      <c r="C49" s="2"/>
      <c r="D49" s="2"/>
      <c r="E49" s="2"/>
      <c r="F49" s="2"/>
      <c r="G49" s="2"/>
      <c r="H49" s="2"/>
    </row>
    <row r="50" spans="1:8" x14ac:dyDescent="0.2">
      <c r="A50" s="20"/>
      <c r="B50" s="13" t="s">
        <v>6</v>
      </c>
      <c r="C50" s="49">
        <f>D48/C48</f>
        <v>1.3553008595988538</v>
      </c>
      <c r="D50" s="50"/>
      <c r="E50" s="49">
        <f>F48/E48</f>
        <v>1.6424642464246424</v>
      </c>
      <c r="F50" s="50"/>
      <c r="G50" s="49">
        <f>H48/G48</f>
        <v>1.318798449612403</v>
      </c>
      <c r="H50" s="50"/>
    </row>
    <row r="51" spans="1:8" x14ac:dyDescent="0.2">
      <c r="C51" s="2"/>
      <c r="D51" s="2"/>
      <c r="E51" s="2"/>
      <c r="F51" s="2"/>
      <c r="G51" s="2"/>
      <c r="H51" s="2"/>
    </row>
    <row r="52" spans="1:8" x14ac:dyDescent="0.2">
      <c r="A52" s="51" t="s">
        <v>19</v>
      </c>
      <c r="B52" s="3" t="s">
        <v>9</v>
      </c>
      <c r="C52" s="4">
        <v>1387</v>
      </c>
      <c r="D52" s="4">
        <v>1811</v>
      </c>
      <c r="E52" s="4">
        <v>1089</v>
      </c>
      <c r="F52" s="4">
        <v>1209</v>
      </c>
      <c r="G52" s="4">
        <v>1135</v>
      </c>
      <c r="H52" s="4">
        <v>1012</v>
      </c>
    </row>
    <row r="53" spans="1:8" x14ac:dyDescent="0.2">
      <c r="A53" s="51" t="s">
        <v>4</v>
      </c>
      <c r="B53" s="3" t="s">
        <v>11</v>
      </c>
      <c r="C53" s="4">
        <v>194</v>
      </c>
      <c r="D53" s="4">
        <v>374</v>
      </c>
      <c r="E53" s="4">
        <v>199</v>
      </c>
      <c r="F53" s="4">
        <v>437</v>
      </c>
      <c r="G53" s="4">
        <v>232</v>
      </c>
      <c r="H53" s="4">
        <v>486</v>
      </c>
    </row>
    <row r="54" spans="1:8" x14ac:dyDescent="0.2">
      <c r="A54" s="51" t="s">
        <v>4</v>
      </c>
      <c r="B54" s="3" t="s">
        <v>12</v>
      </c>
      <c r="C54" s="4">
        <v>79</v>
      </c>
      <c r="D54" s="4">
        <v>103</v>
      </c>
      <c r="E54" s="4">
        <v>2</v>
      </c>
      <c r="F54" s="4">
        <v>9</v>
      </c>
      <c r="G54" s="4">
        <v>0</v>
      </c>
      <c r="H54" s="4">
        <v>0</v>
      </c>
    </row>
    <row r="55" spans="1:8" x14ac:dyDescent="0.2">
      <c r="A55" s="51" t="s">
        <v>4</v>
      </c>
      <c r="B55" s="3" t="s">
        <v>13</v>
      </c>
      <c r="C55" s="4">
        <v>27</v>
      </c>
      <c r="D55" s="4">
        <v>100</v>
      </c>
      <c r="E55" s="4">
        <v>2</v>
      </c>
      <c r="F55" s="4">
        <v>67</v>
      </c>
      <c r="G55" s="4">
        <v>0</v>
      </c>
      <c r="H55" s="4">
        <v>68</v>
      </c>
    </row>
    <row r="56" spans="1:8" x14ac:dyDescent="0.2">
      <c r="A56" s="51" t="s">
        <v>4</v>
      </c>
      <c r="B56" s="3" t="s">
        <v>14</v>
      </c>
      <c r="C56" s="4">
        <v>4</v>
      </c>
      <c r="D56" s="4">
        <v>13</v>
      </c>
      <c r="E56" s="4">
        <v>0</v>
      </c>
      <c r="F56" s="4">
        <v>2</v>
      </c>
      <c r="G56" s="4">
        <v>0</v>
      </c>
      <c r="H56" s="4">
        <v>8</v>
      </c>
    </row>
    <row r="57" spans="1:8" x14ac:dyDescent="0.2">
      <c r="A57" s="51"/>
      <c r="B57" s="28" t="s">
        <v>26</v>
      </c>
      <c r="C57" s="29">
        <v>28</v>
      </c>
      <c r="D57" s="29">
        <v>7</v>
      </c>
      <c r="E57" s="29">
        <v>83</v>
      </c>
      <c r="F57" s="29">
        <v>74</v>
      </c>
      <c r="G57" s="4">
        <v>84</v>
      </c>
      <c r="H57" s="4">
        <v>68</v>
      </c>
    </row>
    <row r="58" spans="1:8" x14ac:dyDescent="0.2">
      <c r="A58" s="51"/>
      <c r="B58" s="28" t="s">
        <v>27</v>
      </c>
      <c r="C58" s="29">
        <v>1</v>
      </c>
      <c r="D58" s="29">
        <v>1</v>
      </c>
      <c r="E58" s="29">
        <v>20</v>
      </c>
      <c r="F58" s="29">
        <v>18</v>
      </c>
      <c r="G58" s="4">
        <v>16</v>
      </c>
      <c r="H58" s="4">
        <v>15</v>
      </c>
    </row>
    <row r="59" spans="1:8" x14ac:dyDescent="0.2">
      <c r="A59" s="51"/>
      <c r="B59" s="28" t="s">
        <v>28</v>
      </c>
      <c r="C59" s="29">
        <v>1</v>
      </c>
      <c r="D59" s="29">
        <v>0</v>
      </c>
      <c r="E59" s="29">
        <v>3</v>
      </c>
      <c r="F59" s="29">
        <v>3</v>
      </c>
      <c r="G59" s="4">
        <v>10</v>
      </c>
      <c r="H59" s="4">
        <v>9</v>
      </c>
    </row>
    <row r="60" spans="1:8" x14ac:dyDescent="0.2">
      <c r="A60" s="51"/>
      <c r="B60" s="28" t="s">
        <v>29</v>
      </c>
      <c r="C60" s="29">
        <v>5</v>
      </c>
      <c r="D60" s="29">
        <v>0</v>
      </c>
      <c r="E60" s="29">
        <v>34</v>
      </c>
      <c r="F60" s="29">
        <v>1</v>
      </c>
      <c r="G60" s="4">
        <v>31</v>
      </c>
      <c r="H60" s="4">
        <v>6</v>
      </c>
    </row>
    <row r="61" spans="1:8" x14ac:dyDescent="0.2">
      <c r="A61" s="51"/>
      <c r="B61" s="28" t="s">
        <v>30</v>
      </c>
      <c r="C61" s="29"/>
      <c r="D61" s="29"/>
      <c r="E61" s="29">
        <v>13</v>
      </c>
      <c r="F61" s="29">
        <v>0</v>
      </c>
      <c r="G61" s="4">
        <v>15</v>
      </c>
      <c r="H61" s="4">
        <v>1</v>
      </c>
    </row>
    <row r="62" spans="1:8" x14ac:dyDescent="0.2">
      <c r="A62" s="51"/>
      <c r="B62" s="3" t="s">
        <v>31</v>
      </c>
      <c r="C62" s="29">
        <v>1</v>
      </c>
      <c r="D62" s="29">
        <v>0</v>
      </c>
      <c r="E62" s="29">
        <v>3</v>
      </c>
      <c r="F62" s="29">
        <v>3</v>
      </c>
      <c r="G62" s="4">
        <v>3</v>
      </c>
      <c r="H62" s="4">
        <v>2</v>
      </c>
    </row>
    <row r="63" spans="1:8" x14ac:dyDescent="0.2">
      <c r="A63" s="51"/>
      <c r="B63" s="11" t="s">
        <v>10</v>
      </c>
      <c r="C63" s="12">
        <f t="shared" ref="C63:H63" si="2">SUM(C52:C62)</f>
        <v>1727</v>
      </c>
      <c r="D63" s="12">
        <f t="shared" si="2"/>
        <v>2409</v>
      </c>
      <c r="E63" s="12">
        <f t="shared" si="2"/>
        <v>1448</v>
      </c>
      <c r="F63" s="12">
        <f t="shared" si="2"/>
        <v>1823</v>
      </c>
      <c r="G63" s="12">
        <f t="shared" si="2"/>
        <v>1526</v>
      </c>
      <c r="H63" s="12">
        <f t="shared" si="2"/>
        <v>1675</v>
      </c>
    </row>
    <row r="64" spans="1:8" ht="7.15" customHeight="1" x14ac:dyDescent="0.2">
      <c r="A64" s="20"/>
      <c r="B64" s="10"/>
      <c r="C64" s="2"/>
      <c r="D64" s="2"/>
      <c r="E64" s="2"/>
      <c r="F64" s="2"/>
      <c r="G64" s="2"/>
      <c r="H64" s="2"/>
    </row>
    <row r="65" spans="1:8" x14ac:dyDescent="0.2">
      <c r="A65" s="20"/>
      <c r="B65" s="13" t="s">
        <v>6</v>
      </c>
      <c r="C65" s="49">
        <f>D63/C63</f>
        <v>1.394904458598726</v>
      </c>
      <c r="D65" s="50"/>
      <c r="E65" s="49">
        <f>F63/E63</f>
        <v>1.2589779005524862</v>
      </c>
      <c r="F65" s="50"/>
      <c r="G65" s="49">
        <f>H63/G63</f>
        <v>1.0976408912188729</v>
      </c>
      <c r="H65" s="50"/>
    </row>
    <row r="66" spans="1:8" x14ac:dyDescent="0.2">
      <c r="C66" s="2"/>
      <c r="D66" s="2"/>
      <c r="E66" s="2"/>
      <c r="F66" s="2"/>
      <c r="G66" s="2"/>
      <c r="H66" s="2"/>
    </row>
    <row r="67" spans="1:8" x14ac:dyDescent="0.2">
      <c r="A67" s="51" t="s">
        <v>20</v>
      </c>
      <c r="B67" s="3" t="s">
        <v>9</v>
      </c>
      <c r="C67" s="4">
        <v>764</v>
      </c>
      <c r="D67" s="4">
        <v>826</v>
      </c>
      <c r="E67" s="4">
        <v>637</v>
      </c>
      <c r="F67" s="4">
        <v>653</v>
      </c>
      <c r="G67" s="4">
        <v>925</v>
      </c>
      <c r="H67" s="4">
        <v>881</v>
      </c>
    </row>
    <row r="68" spans="1:8" x14ac:dyDescent="0.2">
      <c r="A68" s="51"/>
      <c r="B68" s="3" t="s">
        <v>11</v>
      </c>
      <c r="C68" s="4">
        <v>220</v>
      </c>
      <c r="D68" s="4">
        <v>323</v>
      </c>
      <c r="E68" s="4">
        <v>188</v>
      </c>
      <c r="F68" s="4">
        <v>350</v>
      </c>
      <c r="G68" s="4">
        <v>200</v>
      </c>
      <c r="H68" s="4">
        <v>261</v>
      </c>
    </row>
    <row r="69" spans="1:8" x14ac:dyDescent="0.2">
      <c r="A69" s="51"/>
      <c r="B69" s="3" t="s">
        <v>12</v>
      </c>
      <c r="C69" s="4">
        <v>41</v>
      </c>
      <c r="D69" s="4">
        <v>67</v>
      </c>
      <c r="E69" s="4">
        <v>0</v>
      </c>
      <c r="F69" s="4">
        <v>5</v>
      </c>
      <c r="G69" s="4">
        <v>0</v>
      </c>
      <c r="H69" s="4">
        <v>0</v>
      </c>
    </row>
    <row r="70" spans="1:8" x14ac:dyDescent="0.2">
      <c r="A70" s="51"/>
      <c r="B70" s="3" t="s">
        <v>13</v>
      </c>
      <c r="C70" s="4">
        <v>19</v>
      </c>
      <c r="D70" s="4">
        <v>70</v>
      </c>
      <c r="E70" s="4">
        <v>2</v>
      </c>
      <c r="F70" s="4">
        <v>37</v>
      </c>
      <c r="G70" s="4">
        <v>0</v>
      </c>
      <c r="H70" s="4">
        <v>64</v>
      </c>
    </row>
    <row r="71" spans="1:8" x14ac:dyDescent="0.2">
      <c r="A71" s="51"/>
      <c r="B71" s="3" t="s">
        <v>14</v>
      </c>
      <c r="C71" s="4">
        <v>8</v>
      </c>
      <c r="D71" s="4">
        <v>12</v>
      </c>
      <c r="E71" s="4">
        <v>0</v>
      </c>
      <c r="F71" s="4">
        <v>6</v>
      </c>
      <c r="G71" s="4">
        <v>0</v>
      </c>
      <c r="H71" s="4">
        <v>7</v>
      </c>
    </row>
    <row r="72" spans="1:8" x14ac:dyDescent="0.2">
      <c r="A72" s="51"/>
      <c r="B72" s="28" t="s">
        <v>26</v>
      </c>
      <c r="C72" s="29">
        <v>28</v>
      </c>
      <c r="D72" s="29">
        <v>9</v>
      </c>
      <c r="E72" s="29">
        <v>69</v>
      </c>
      <c r="F72" s="29">
        <v>62</v>
      </c>
      <c r="G72" s="4">
        <v>100</v>
      </c>
      <c r="H72" s="4">
        <v>99</v>
      </c>
    </row>
    <row r="73" spans="1:8" x14ac:dyDescent="0.2">
      <c r="A73" s="51"/>
      <c r="B73" s="28" t="s">
        <v>27</v>
      </c>
      <c r="C73" s="29">
        <v>13</v>
      </c>
      <c r="D73" s="29">
        <v>9</v>
      </c>
      <c r="E73" s="29">
        <v>39</v>
      </c>
      <c r="F73" s="29">
        <v>35</v>
      </c>
      <c r="G73" s="4">
        <v>54</v>
      </c>
      <c r="H73" s="4">
        <v>47</v>
      </c>
    </row>
    <row r="74" spans="1:8" x14ac:dyDescent="0.2">
      <c r="A74" s="51"/>
      <c r="B74" s="28" t="s">
        <v>28</v>
      </c>
      <c r="C74" s="29">
        <v>4</v>
      </c>
      <c r="D74" s="29">
        <v>2</v>
      </c>
      <c r="E74" s="29">
        <v>10</v>
      </c>
      <c r="F74" s="29">
        <v>8</v>
      </c>
      <c r="G74" s="4">
        <v>7</v>
      </c>
      <c r="H74" s="4">
        <v>7</v>
      </c>
    </row>
    <row r="75" spans="1:8" x14ac:dyDescent="0.2">
      <c r="A75" s="51"/>
      <c r="B75" s="28" t="s">
        <v>29</v>
      </c>
      <c r="C75" s="29">
        <v>7</v>
      </c>
      <c r="D75" s="29">
        <v>0</v>
      </c>
      <c r="E75" s="29">
        <v>23</v>
      </c>
      <c r="F75" s="29">
        <v>0</v>
      </c>
      <c r="G75" s="4">
        <v>34</v>
      </c>
      <c r="H75" s="4">
        <v>3</v>
      </c>
    </row>
    <row r="76" spans="1:8" x14ac:dyDescent="0.2">
      <c r="A76" s="51"/>
      <c r="B76" s="28" t="s">
        <v>30</v>
      </c>
      <c r="C76" s="29">
        <v>9</v>
      </c>
      <c r="D76" s="29">
        <v>0</v>
      </c>
      <c r="E76" s="29">
        <v>36</v>
      </c>
      <c r="F76" s="29">
        <v>0</v>
      </c>
      <c r="G76" s="4">
        <v>54</v>
      </c>
      <c r="H76" s="4">
        <v>2</v>
      </c>
    </row>
    <row r="77" spans="1:8" x14ac:dyDescent="0.2">
      <c r="A77" s="51"/>
      <c r="B77" s="3" t="s">
        <v>31</v>
      </c>
      <c r="C77" s="29">
        <v>1</v>
      </c>
      <c r="D77" s="29">
        <v>0</v>
      </c>
      <c r="E77" s="29">
        <v>6</v>
      </c>
      <c r="F77" s="29">
        <v>3</v>
      </c>
      <c r="G77" s="4">
        <v>3</v>
      </c>
      <c r="H77" s="4">
        <v>1</v>
      </c>
    </row>
    <row r="78" spans="1:8" x14ac:dyDescent="0.2">
      <c r="A78" s="51"/>
      <c r="B78" s="11" t="s">
        <v>10</v>
      </c>
      <c r="C78" s="12">
        <f t="shared" ref="C78:H78" si="3">SUM(C67:C77)</f>
        <v>1114</v>
      </c>
      <c r="D78" s="12">
        <f t="shared" si="3"/>
        <v>1318</v>
      </c>
      <c r="E78" s="12">
        <f t="shared" si="3"/>
        <v>1010</v>
      </c>
      <c r="F78" s="12">
        <f t="shared" si="3"/>
        <v>1159</v>
      </c>
      <c r="G78" s="12">
        <f t="shared" si="3"/>
        <v>1377</v>
      </c>
      <c r="H78" s="12">
        <f t="shared" si="3"/>
        <v>1372</v>
      </c>
    </row>
    <row r="79" spans="1:8" ht="7.15" customHeight="1" x14ac:dyDescent="0.2">
      <c r="A79" s="20"/>
      <c r="B79" s="10"/>
      <c r="C79" s="2"/>
      <c r="D79" s="2"/>
      <c r="E79" s="2"/>
      <c r="F79" s="2"/>
      <c r="G79" s="2"/>
      <c r="H79" s="2"/>
    </row>
    <row r="80" spans="1:8" x14ac:dyDescent="0.2">
      <c r="A80" s="20"/>
      <c r="B80" s="13" t="s">
        <v>6</v>
      </c>
      <c r="C80" s="49">
        <f>D78/C78</f>
        <v>1.1831238779174147</v>
      </c>
      <c r="D80" s="50"/>
      <c r="E80" s="49">
        <f>F78/E78</f>
        <v>1.1475247524752474</v>
      </c>
      <c r="F80" s="50"/>
      <c r="G80" s="49">
        <f>H78/G78</f>
        <v>0.99636891793754534</v>
      </c>
      <c r="H80" s="50"/>
    </row>
    <row r="81" spans="1:8" x14ac:dyDescent="0.2">
      <c r="C81" s="2"/>
      <c r="D81" s="2"/>
      <c r="E81" s="2"/>
      <c r="F81" s="2"/>
      <c r="G81" s="2"/>
      <c r="H81" s="2"/>
    </row>
    <row r="82" spans="1:8" x14ac:dyDescent="0.2">
      <c r="A82" s="51" t="s">
        <v>21</v>
      </c>
      <c r="B82" s="3" t="s">
        <v>9</v>
      </c>
      <c r="C82" s="4">
        <v>268</v>
      </c>
      <c r="D82" s="4">
        <v>267</v>
      </c>
      <c r="E82" s="4">
        <v>267</v>
      </c>
      <c r="F82" s="4">
        <v>287</v>
      </c>
      <c r="G82" s="4">
        <v>303</v>
      </c>
      <c r="H82" s="4">
        <v>286</v>
      </c>
    </row>
    <row r="83" spans="1:8" x14ac:dyDescent="0.2">
      <c r="A83" s="51"/>
      <c r="B83" s="3" t="s">
        <v>11</v>
      </c>
      <c r="C83" s="4">
        <v>105</v>
      </c>
      <c r="D83" s="4">
        <v>159</v>
      </c>
      <c r="E83" s="4">
        <v>109</v>
      </c>
      <c r="F83" s="4">
        <v>187</v>
      </c>
      <c r="G83" s="4">
        <v>101</v>
      </c>
      <c r="H83" s="4">
        <v>214</v>
      </c>
    </row>
    <row r="84" spans="1:8" x14ac:dyDescent="0.2">
      <c r="A84" s="51"/>
      <c r="B84" s="3" t="s">
        <v>12</v>
      </c>
      <c r="C84" s="4">
        <v>14</v>
      </c>
      <c r="D84" s="4">
        <v>26</v>
      </c>
      <c r="E84" s="4">
        <v>0</v>
      </c>
      <c r="F84" s="4">
        <v>2</v>
      </c>
      <c r="G84" s="4">
        <v>0</v>
      </c>
      <c r="H84" s="4">
        <v>0</v>
      </c>
    </row>
    <row r="85" spans="1:8" x14ac:dyDescent="0.2">
      <c r="A85" s="51"/>
      <c r="B85" s="3" t="s">
        <v>13</v>
      </c>
      <c r="C85" s="4">
        <v>4</v>
      </c>
      <c r="D85" s="4">
        <v>44</v>
      </c>
      <c r="E85" s="4">
        <v>1</v>
      </c>
      <c r="F85" s="4">
        <v>21</v>
      </c>
      <c r="G85" s="4">
        <v>0</v>
      </c>
      <c r="H85" s="4">
        <v>19</v>
      </c>
    </row>
    <row r="86" spans="1:8" x14ac:dyDescent="0.2">
      <c r="A86" s="51"/>
      <c r="B86" s="3" t="s">
        <v>14</v>
      </c>
      <c r="C86" s="4">
        <v>0</v>
      </c>
      <c r="D86" s="4">
        <v>5</v>
      </c>
      <c r="E86" s="4">
        <v>0</v>
      </c>
      <c r="F86" s="4">
        <v>3</v>
      </c>
      <c r="G86" s="4">
        <v>0</v>
      </c>
      <c r="H86" s="4">
        <v>8</v>
      </c>
    </row>
    <row r="87" spans="1:8" x14ac:dyDescent="0.2">
      <c r="A87" s="51"/>
      <c r="B87" s="28" t="s">
        <v>26</v>
      </c>
      <c r="C87" s="29">
        <v>10</v>
      </c>
      <c r="D87" s="29">
        <v>1</v>
      </c>
      <c r="E87" s="29">
        <v>29</v>
      </c>
      <c r="F87" s="29">
        <v>26</v>
      </c>
      <c r="G87" s="4">
        <v>25</v>
      </c>
      <c r="H87" s="4">
        <v>32</v>
      </c>
    </row>
    <row r="88" spans="1:8" x14ac:dyDescent="0.2">
      <c r="A88" s="51"/>
      <c r="B88" s="28" t="s">
        <v>27</v>
      </c>
      <c r="C88" s="29">
        <v>4</v>
      </c>
      <c r="D88" s="29">
        <v>2</v>
      </c>
      <c r="E88" s="29">
        <v>5</v>
      </c>
      <c r="F88" s="29">
        <v>5</v>
      </c>
      <c r="G88" s="4">
        <v>12</v>
      </c>
      <c r="H88" s="4">
        <v>12</v>
      </c>
    </row>
    <row r="89" spans="1:8" x14ac:dyDescent="0.2">
      <c r="A89" s="51"/>
      <c r="B89" s="28" t="s">
        <v>29</v>
      </c>
      <c r="C89" s="29">
        <v>1</v>
      </c>
      <c r="D89" s="29">
        <v>0</v>
      </c>
      <c r="E89" s="29">
        <v>17</v>
      </c>
      <c r="F89" s="29">
        <v>2</v>
      </c>
      <c r="G89" s="4">
        <v>18</v>
      </c>
      <c r="H89" s="4">
        <v>1</v>
      </c>
    </row>
    <row r="90" spans="1:8" x14ac:dyDescent="0.2">
      <c r="A90" s="51"/>
      <c r="B90" s="28" t="s">
        <v>30</v>
      </c>
      <c r="C90" s="29">
        <v>1</v>
      </c>
      <c r="D90" s="29">
        <v>0</v>
      </c>
      <c r="E90" s="29">
        <v>4</v>
      </c>
      <c r="F90" s="29">
        <v>0</v>
      </c>
      <c r="G90" s="4">
        <v>13</v>
      </c>
      <c r="H90" s="4">
        <v>0</v>
      </c>
    </row>
    <row r="91" spans="1:8" x14ac:dyDescent="0.2">
      <c r="A91" s="51"/>
      <c r="B91" s="3" t="s">
        <v>31</v>
      </c>
      <c r="C91" s="29"/>
      <c r="D91" s="29"/>
      <c r="E91" s="29">
        <v>1</v>
      </c>
      <c r="F91" s="29">
        <v>0</v>
      </c>
      <c r="G91" s="4">
        <v>2</v>
      </c>
      <c r="H91" s="4">
        <v>1</v>
      </c>
    </row>
    <row r="92" spans="1:8" x14ac:dyDescent="0.2">
      <c r="A92" s="51"/>
      <c r="B92" s="11" t="s">
        <v>10</v>
      </c>
      <c r="C92" s="12">
        <f>SUM(C82:C90)</f>
        <v>407</v>
      </c>
      <c r="D92" s="12">
        <f>SUM(D82:D90)</f>
        <v>504</v>
      </c>
      <c r="E92" s="12">
        <f>SUM(E82:E91)</f>
        <v>433</v>
      </c>
      <c r="F92" s="12">
        <f>SUM(F82:F91)</f>
        <v>533</v>
      </c>
      <c r="G92" s="12">
        <f>SUM(G82:G91)</f>
        <v>474</v>
      </c>
      <c r="H92" s="12">
        <f>SUM(H82:H91)</f>
        <v>573</v>
      </c>
    </row>
    <row r="93" spans="1:8" ht="7.15" customHeight="1" x14ac:dyDescent="0.2">
      <c r="A93" s="20"/>
      <c r="B93" s="10"/>
      <c r="C93" s="2"/>
      <c r="D93" s="2"/>
      <c r="E93" s="2"/>
      <c r="F93" s="2"/>
      <c r="G93" s="2"/>
      <c r="H93" s="2"/>
    </row>
    <row r="94" spans="1:8" x14ac:dyDescent="0.2">
      <c r="A94" s="20"/>
      <c r="B94" s="13" t="s">
        <v>6</v>
      </c>
      <c r="C94" s="49">
        <f>D92/C92</f>
        <v>1.2383292383292384</v>
      </c>
      <c r="D94" s="50"/>
      <c r="E94" s="49">
        <f>F92/E92</f>
        <v>1.2309468822170901</v>
      </c>
      <c r="F94" s="50"/>
      <c r="G94" s="49">
        <f>H92/G92</f>
        <v>1.2088607594936709</v>
      </c>
      <c r="H94" s="50"/>
    </row>
    <row r="96" spans="1:8" ht="11.25" customHeight="1" x14ac:dyDescent="0.2">
      <c r="A96" s="47" t="s">
        <v>72</v>
      </c>
    </row>
    <row r="97" spans="1:1" x14ac:dyDescent="0.2">
      <c r="A97" s="47" t="s">
        <v>73</v>
      </c>
    </row>
  </sheetData>
  <mergeCells count="24">
    <mergeCell ref="A7:A18"/>
    <mergeCell ref="E20:F20"/>
    <mergeCell ref="G20:H20"/>
    <mergeCell ref="A22:A33"/>
    <mergeCell ref="E35:F35"/>
    <mergeCell ref="G35:H35"/>
    <mergeCell ref="C20:D20"/>
    <mergeCell ref="C35:D35"/>
    <mergeCell ref="A37:A48"/>
    <mergeCell ref="E50:F50"/>
    <mergeCell ref="G50:H50"/>
    <mergeCell ref="A52:A63"/>
    <mergeCell ref="E65:F65"/>
    <mergeCell ref="G65:H65"/>
    <mergeCell ref="C50:D50"/>
    <mergeCell ref="C65:D65"/>
    <mergeCell ref="C94:D94"/>
    <mergeCell ref="A67:A78"/>
    <mergeCell ref="E80:F80"/>
    <mergeCell ref="G80:H80"/>
    <mergeCell ref="A82:A92"/>
    <mergeCell ref="E94:F94"/>
    <mergeCell ref="G94:H94"/>
    <mergeCell ref="C80:D80"/>
  </mergeCells>
  <conditionalFormatting sqref="C20:H20 C35:H35 C50:H50 C65:H65 C80:H80 C94:H94">
    <cfRule type="cellIs" dxfId="13" priority="11" operator="greaterThan">
      <formula>1</formula>
    </cfRule>
    <cfRule type="cellIs" dxfId="12" priority="1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/>
  <dimension ref="A1:F20"/>
  <sheetViews>
    <sheetView showGridLines="0" zoomScale="90" zoomScaleNormal="90" workbookViewId="0">
      <selection activeCell="I6" sqref="I6:I14"/>
    </sheetView>
  </sheetViews>
  <sheetFormatPr defaultColWidth="9.140625" defaultRowHeight="12.75" x14ac:dyDescent="0.2"/>
  <cols>
    <col min="1" max="1" width="24.42578125" style="9" customWidth="1"/>
    <col min="2" max="2" width="40.28515625" style="1" customWidth="1"/>
    <col min="3" max="3" width="12.140625" style="1" customWidth="1"/>
    <col min="4" max="4" width="12" style="1" customWidth="1"/>
    <col min="5" max="5" width="3" style="1" customWidth="1"/>
    <col min="6" max="9" width="9.140625" style="1"/>
    <col min="10" max="10" width="44.85546875" style="1" bestFit="1" customWidth="1"/>
    <col min="11" max="11" width="41.85546875" style="1" bestFit="1" customWidth="1"/>
    <col min="12" max="16384" width="9.140625" style="1"/>
  </cols>
  <sheetData>
    <row r="1" spans="1:6" ht="15.75" x14ac:dyDescent="0.25">
      <c r="A1" s="7" t="s">
        <v>15</v>
      </c>
    </row>
    <row r="2" spans="1:6" ht="15" x14ac:dyDescent="0.25">
      <c r="A2" s="8" t="s">
        <v>7</v>
      </c>
    </row>
    <row r="3" spans="1:6" x14ac:dyDescent="0.2">
      <c r="A3" s="9" t="s">
        <v>8</v>
      </c>
    </row>
    <row r="4" spans="1:6" x14ac:dyDescent="0.2">
      <c r="A4" s="26" t="s">
        <v>71</v>
      </c>
    </row>
    <row r="6" spans="1:6" ht="44.25" customHeight="1" x14ac:dyDescent="0.2">
      <c r="A6" s="5" t="s">
        <v>0</v>
      </c>
      <c r="B6" s="5" t="s">
        <v>1</v>
      </c>
      <c r="C6" s="23" t="s">
        <v>65</v>
      </c>
      <c r="D6" s="23" t="s">
        <v>70</v>
      </c>
      <c r="E6" s="21"/>
      <c r="F6" s="6" t="s">
        <v>23</v>
      </c>
    </row>
    <row r="7" spans="1:6" s="16" customFormat="1" ht="27" customHeight="1" x14ac:dyDescent="0.25">
      <c r="A7" s="24" t="s">
        <v>16</v>
      </c>
      <c r="B7" s="17" t="s">
        <v>10</v>
      </c>
      <c r="C7" s="18">
        <v>2936</v>
      </c>
      <c r="D7" s="18">
        <v>1835</v>
      </c>
      <c r="E7" s="22"/>
      <c r="F7" s="19">
        <f>(D7-C7)/C7</f>
        <v>-0.375</v>
      </c>
    </row>
    <row r="8" spans="1:6" ht="14.45" customHeight="1" x14ac:dyDescent="0.2">
      <c r="A8" s="25"/>
      <c r="B8" s="10"/>
      <c r="C8" s="14"/>
      <c r="D8" s="14"/>
      <c r="E8" s="14"/>
      <c r="F8" s="15"/>
    </row>
    <row r="9" spans="1:6" ht="27" customHeight="1" x14ac:dyDescent="0.2">
      <c r="A9" s="24" t="s">
        <v>17</v>
      </c>
      <c r="B9" s="17" t="s">
        <v>10</v>
      </c>
      <c r="C9" s="18">
        <v>1557</v>
      </c>
      <c r="D9" s="18">
        <v>1152</v>
      </c>
      <c r="E9" s="22"/>
      <c r="F9" s="19">
        <f>(D9-C9)/C9</f>
        <v>-0.26011560693641617</v>
      </c>
    </row>
    <row r="10" spans="1:6" ht="12.75" customHeight="1" x14ac:dyDescent="0.2">
      <c r="C10" s="2"/>
      <c r="D10" s="2"/>
      <c r="E10" s="2"/>
      <c r="F10" s="2"/>
    </row>
    <row r="11" spans="1:6" s="16" customFormat="1" ht="27" customHeight="1" x14ac:dyDescent="0.25">
      <c r="A11" s="24" t="s">
        <v>18</v>
      </c>
      <c r="B11" s="17" t="s">
        <v>10</v>
      </c>
      <c r="C11" s="18">
        <v>2825</v>
      </c>
      <c r="D11" s="18">
        <v>1865</v>
      </c>
      <c r="E11" s="22"/>
      <c r="F11" s="19">
        <f>(D11-C11)/C11</f>
        <v>-0.33982300884955752</v>
      </c>
    </row>
    <row r="12" spans="1:6" x14ac:dyDescent="0.2">
      <c r="C12" s="2"/>
      <c r="D12" s="2"/>
      <c r="E12" s="2"/>
    </row>
    <row r="13" spans="1:6" s="16" customFormat="1" ht="27" customHeight="1" x14ac:dyDescent="0.25">
      <c r="A13" s="24" t="s">
        <v>19</v>
      </c>
      <c r="B13" s="17" t="s">
        <v>10</v>
      </c>
      <c r="C13" s="18">
        <v>3242</v>
      </c>
      <c r="D13" s="18">
        <v>2270</v>
      </c>
      <c r="E13" s="22"/>
      <c r="F13" s="19">
        <f>(D13-C13)/C13</f>
        <v>-0.29981492905613821</v>
      </c>
    </row>
    <row r="14" spans="1:6" x14ac:dyDescent="0.2">
      <c r="C14" s="2"/>
      <c r="D14" s="2"/>
      <c r="E14" s="2"/>
    </row>
    <row r="15" spans="1:6" s="16" customFormat="1" ht="27" customHeight="1" x14ac:dyDescent="0.25">
      <c r="A15" s="24" t="s">
        <v>22</v>
      </c>
      <c r="B15" s="17" t="s">
        <v>10</v>
      </c>
      <c r="C15" s="18">
        <v>1339</v>
      </c>
      <c r="D15" s="18">
        <v>1164</v>
      </c>
      <c r="E15" s="22"/>
      <c r="F15" s="19">
        <f>(D15-C15)/C15</f>
        <v>-0.13069454817027631</v>
      </c>
    </row>
    <row r="16" spans="1:6" x14ac:dyDescent="0.2">
      <c r="C16" s="2"/>
      <c r="D16" s="2"/>
      <c r="E16" s="2"/>
    </row>
    <row r="17" spans="1:6" s="16" customFormat="1" ht="27" customHeight="1" x14ac:dyDescent="0.25">
      <c r="A17" s="24" t="s">
        <v>21</v>
      </c>
      <c r="B17" s="17" t="s">
        <v>10</v>
      </c>
      <c r="C17" s="18">
        <v>910</v>
      </c>
      <c r="D17" s="18">
        <v>711</v>
      </c>
      <c r="E17" s="22"/>
      <c r="F17" s="19">
        <f>(D17-C17)/C17</f>
        <v>-0.21868131868131868</v>
      </c>
    </row>
    <row r="19" spans="1:6" x14ac:dyDescent="0.2">
      <c r="A19" s="47" t="s">
        <v>72</v>
      </c>
    </row>
    <row r="20" spans="1:6" x14ac:dyDescent="0.2">
      <c r="A20" s="47" t="s">
        <v>73</v>
      </c>
    </row>
  </sheetData>
  <conditionalFormatting sqref="F7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F9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F11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13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F15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F17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31CA-BA0C-47C4-B33A-3E19E15AE4AA}">
  <dimension ref="A1:O103"/>
  <sheetViews>
    <sheetView showGridLines="0" zoomScale="90" zoomScaleNormal="90" workbookViewId="0">
      <selection activeCell="A102" sqref="A102:A103"/>
    </sheetView>
  </sheetViews>
  <sheetFormatPr defaultColWidth="9.140625" defaultRowHeight="12.75" x14ac:dyDescent="0.2"/>
  <cols>
    <col min="1" max="1" width="24.28515625" style="37" customWidth="1"/>
    <col min="2" max="2" width="44.42578125" style="37" customWidth="1"/>
    <col min="3" max="16384" width="9.140625" style="37"/>
  </cols>
  <sheetData>
    <row r="1" spans="1:15" ht="15.75" x14ac:dyDescent="0.25">
      <c r="A1" s="30" t="s">
        <v>15</v>
      </c>
    </row>
    <row r="2" spans="1:15" ht="15" x14ac:dyDescent="0.25">
      <c r="A2" s="31" t="s">
        <v>32</v>
      </c>
    </row>
    <row r="3" spans="1:15" x14ac:dyDescent="0.2">
      <c r="A3" s="26" t="s">
        <v>8</v>
      </c>
    </row>
    <row r="4" spans="1:15" x14ac:dyDescent="0.2">
      <c r="A4" s="26" t="s">
        <v>71</v>
      </c>
    </row>
    <row r="7" spans="1:15" ht="25.5" x14ac:dyDescent="0.2">
      <c r="A7" s="38" t="s">
        <v>0</v>
      </c>
      <c r="B7" s="38" t="s">
        <v>42</v>
      </c>
      <c r="C7" s="39" t="s">
        <v>66</v>
      </c>
      <c r="D7" s="40">
        <v>2014</v>
      </c>
      <c r="E7" s="39">
        <v>2015</v>
      </c>
      <c r="F7" s="39">
        <v>2016</v>
      </c>
      <c r="G7" s="39">
        <v>2017</v>
      </c>
      <c r="H7" s="39">
        <v>2018</v>
      </c>
      <c r="I7" s="39">
        <v>2019</v>
      </c>
      <c r="J7" s="39">
        <v>2020</v>
      </c>
      <c r="K7" s="39">
        <v>2021</v>
      </c>
      <c r="L7" s="39">
        <v>2022</v>
      </c>
      <c r="M7" s="39">
        <v>2023</v>
      </c>
      <c r="N7" s="39">
        <v>2024</v>
      </c>
      <c r="O7" s="39" t="s">
        <v>33</v>
      </c>
    </row>
    <row r="8" spans="1:15" x14ac:dyDescent="0.2">
      <c r="A8" s="52" t="s">
        <v>16</v>
      </c>
      <c r="B8" s="41" t="s">
        <v>9</v>
      </c>
      <c r="C8" s="42">
        <v>2</v>
      </c>
      <c r="D8" s="42">
        <v>0</v>
      </c>
      <c r="E8" s="42">
        <v>1</v>
      </c>
      <c r="F8" s="42">
        <v>2</v>
      </c>
      <c r="G8" s="42">
        <v>1</v>
      </c>
      <c r="H8" s="42">
        <v>0</v>
      </c>
      <c r="I8" s="42">
        <v>2</v>
      </c>
      <c r="J8" s="42">
        <v>3</v>
      </c>
      <c r="K8" s="42">
        <v>4</v>
      </c>
      <c r="L8" s="42">
        <v>10</v>
      </c>
      <c r="M8" s="42">
        <v>21</v>
      </c>
      <c r="N8" s="42">
        <v>395</v>
      </c>
      <c r="O8" s="42">
        <v>441</v>
      </c>
    </row>
    <row r="9" spans="1:15" x14ac:dyDescent="0.2">
      <c r="A9" s="53"/>
      <c r="B9" s="41" t="s">
        <v>11</v>
      </c>
      <c r="C9" s="42">
        <v>47</v>
      </c>
      <c r="D9" s="42">
        <v>9</v>
      </c>
      <c r="E9" s="42">
        <v>7</v>
      </c>
      <c r="F9" s="42">
        <v>10</v>
      </c>
      <c r="G9" s="42">
        <v>18</v>
      </c>
      <c r="H9" s="42">
        <v>11</v>
      </c>
      <c r="I9" s="42">
        <v>12</v>
      </c>
      <c r="J9" s="42">
        <v>28</v>
      </c>
      <c r="K9" s="42">
        <v>67</v>
      </c>
      <c r="L9" s="42">
        <v>91</v>
      </c>
      <c r="M9" s="42">
        <v>156</v>
      </c>
      <c r="N9" s="42">
        <v>252</v>
      </c>
      <c r="O9" s="42">
        <v>708</v>
      </c>
    </row>
    <row r="10" spans="1:15" x14ac:dyDescent="0.2">
      <c r="A10" s="53"/>
      <c r="B10" s="41" t="s">
        <v>12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</row>
    <row r="11" spans="1:15" x14ac:dyDescent="0.2">
      <c r="A11" s="53"/>
      <c r="B11" s="41" t="s">
        <v>34</v>
      </c>
      <c r="C11" s="42">
        <v>75</v>
      </c>
      <c r="D11" s="42">
        <v>23</v>
      </c>
      <c r="E11" s="42">
        <v>35</v>
      </c>
      <c r="F11" s="42">
        <v>27</v>
      </c>
      <c r="G11" s="42">
        <v>38</v>
      </c>
      <c r="H11" s="42">
        <v>31</v>
      </c>
      <c r="I11" s="42">
        <v>40</v>
      </c>
      <c r="J11" s="42">
        <v>28</v>
      </c>
      <c r="K11" s="42">
        <v>30</v>
      </c>
      <c r="L11" s="42">
        <v>32</v>
      </c>
      <c r="M11" s="42">
        <v>4</v>
      </c>
      <c r="N11" s="42">
        <v>0</v>
      </c>
      <c r="O11" s="42">
        <v>363</v>
      </c>
    </row>
    <row r="12" spans="1:15" x14ac:dyDescent="0.2">
      <c r="A12" s="53"/>
      <c r="B12" s="41" t="s">
        <v>14</v>
      </c>
      <c r="C12" s="42">
        <v>9</v>
      </c>
      <c r="D12" s="42">
        <v>2</v>
      </c>
      <c r="E12" s="42">
        <v>1</v>
      </c>
      <c r="F12" s="42">
        <v>11</v>
      </c>
      <c r="G12" s="42">
        <v>0</v>
      </c>
      <c r="H12" s="42">
        <v>3</v>
      </c>
      <c r="I12" s="42">
        <v>5</v>
      </c>
      <c r="J12" s="42">
        <v>2</v>
      </c>
      <c r="K12" s="42">
        <v>0</v>
      </c>
      <c r="L12" s="42">
        <v>0</v>
      </c>
      <c r="M12" s="42">
        <v>2</v>
      </c>
      <c r="N12" s="42">
        <v>0</v>
      </c>
      <c r="O12" s="42">
        <v>35</v>
      </c>
    </row>
    <row r="13" spans="1:15" x14ac:dyDescent="0.2">
      <c r="A13" s="53"/>
      <c r="B13" s="41" t="s">
        <v>26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15</v>
      </c>
      <c r="O13" s="42">
        <v>15</v>
      </c>
    </row>
    <row r="14" spans="1:15" x14ac:dyDescent="0.2">
      <c r="A14" s="53"/>
      <c r="B14" s="41" t="s">
        <v>27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10</v>
      </c>
      <c r="O14" s="42">
        <v>10</v>
      </c>
    </row>
    <row r="15" spans="1:15" x14ac:dyDescent="0.2">
      <c r="A15" s="53"/>
      <c r="B15" s="41" t="s">
        <v>28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1</v>
      </c>
      <c r="O15" s="42">
        <v>1</v>
      </c>
    </row>
    <row r="16" spans="1:15" x14ac:dyDescent="0.2">
      <c r="A16" s="53"/>
      <c r="B16" s="41" t="s">
        <v>29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6</v>
      </c>
      <c r="M16" s="42">
        <v>72</v>
      </c>
      <c r="N16" s="42">
        <v>74</v>
      </c>
      <c r="O16" s="42">
        <v>152</v>
      </c>
    </row>
    <row r="17" spans="1:15" x14ac:dyDescent="0.2">
      <c r="A17" s="53"/>
      <c r="B17" s="41" t="s">
        <v>30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5</v>
      </c>
      <c r="M17" s="42">
        <v>39</v>
      </c>
      <c r="N17" s="42">
        <v>45</v>
      </c>
      <c r="O17" s="42">
        <v>89</v>
      </c>
    </row>
    <row r="18" spans="1:15" x14ac:dyDescent="0.2">
      <c r="A18" s="53"/>
      <c r="B18" s="41" t="s">
        <v>31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6</v>
      </c>
      <c r="N18" s="42">
        <v>15</v>
      </c>
      <c r="O18" s="42">
        <v>21</v>
      </c>
    </row>
    <row r="19" spans="1:15" x14ac:dyDescent="0.2">
      <c r="A19" s="53"/>
      <c r="B19" s="43" t="s">
        <v>35</v>
      </c>
      <c r="C19" s="44">
        <v>133</v>
      </c>
      <c r="D19" s="44">
        <v>34</v>
      </c>
      <c r="E19" s="44">
        <v>44</v>
      </c>
      <c r="F19" s="44">
        <v>50</v>
      </c>
      <c r="G19" s="44">
        <v>57</v>
      </c>
      <c r="H19" s="44">
        <v>45</v>
      </c>
      <c r="I19" s="44">
        <v>59</v>
      </c>
      <c r="J19" s="44">
        <v>61</v>
      </c>
      <c r="K19" s="44">
        <v>101</v>
      </c>
      <c r="L19" s="44">
        <v>144</v>
      </c>
      <c r="M19" s="44">
        <v>300</v>
      </c>
      <c r="N19" s="44">
        <v>807</v>
      </c>
      <c r="O19" s="44">
        <v>1835</v>
      </c>
    </row>
    <row r="20" spans="1:15" x14ac:dyDescent="0.2">
      <c r="A20" s="54"/>
      <c r="B20" s="43" t="s">
        <v>36</v>
      </c>
      <c r="C20" s="45">
        <v>7.2479564032697549E-2</v>
      </c>
      <c r="D20" s="45">
        <v>1.8528610354223433E-2</v>
      </c>
      <c r="E20" s="45">
        <v>2.3978201634877384E-2</v>
      </c>
      <c r="F20" s="45">
        <v>2.7247956403269755E-2</v>
      </c>
      <c r="G20" s="45">
        <v>3.1062670299727521E-2</v>
      </c>
      <c r="H20" s="45">
        <v>2.4523160762942781E-2</v>
      </c>
      <c r="I20" s="45">
        <v>3.2152588555858314E-2</v>
      </c>
      <c r="J20" s="45">
        <v>3.3242506811989099E-2</v>
      </c>
      <c r="K20" s="45">
        <v>5.5040871934604906E-2</v>
      </c>
      <c r="L20" s="45">
        <v>7.8474114441416901E-2</v>
      </c>
      <c r="M20" s="45">
        <v>0.16348773841961853</v>
      </c>
      <c r="N20" s="45">
        <v>0.43978201634877384</v>
      </c>
      <c r="O20" s="45">
        <v>1</v>
      </c>
    </row>
    <row r="21" spans="1:15" x14ac:dyDescent="0.2">
      <c r="B21" s="2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3" spans="1:15" ht="25.5" x14ac:dyDescent="0.2">
      <c r="A23" s="38" t="s">
        <v>0</v>
      </c>
      <c r="B23" s="38" t="s">
        <v>42</v>
      </c>
      <c r="C23" s="39" t="s">
        <v>66</v>
      </c>
      <c r="D23" s="40">
        <v>2014</v>
      </c>
      <c r="E23" s="39">
        <v>2015</v>
      </c>
      <c r="F23" s="39">
        <v>2016</v>
      </c>
      <c r="G23" s="39">
        <v>2017</v>
      </c>
      <c r="H23" s="39">
        <v>2018</v>
      </c>
      <c r="I23" s="39">
        <v>2019</v>
      </c>
      <c r="J23" s="39">
        <v>2020</v>
      </c>
      <c r="K23" s="39">
        <v>2021</v>
      </c>
      <c r="L23" s="39">
        <v>2022</v>
      </c>
      <c r="M23" s="39">
        <v>2023</v>
      </c>
      <c r="N23" s="39">
        <v>2024</v>
      </c>
      <c r="O23" s="39" t="s">
        <v>33</v>
      </c>
    </row>
    <row r="24" spans="1:15" ht="12.75" customHeight="1" x14ac:dyDescent="0.2">
      <c r="A24" s="52" t="s">
        <v>17</v>
      </c>
      <c r="B24" s="41" t="s">
        <v>9</v>
      </c>
      <c r="C24" s="42">
        <v>0</v>
      </c>
      <c r="D24" s="42">
        <v>0</v>
      </c>
      <c r="E24" s="42">
        <v>0</v>
      </c>
      <c r="F24" s="42">
        <v>0</v>
      </c>
      <c r="G24" s="42">
        <v>2</v>
      </c>
      <c r="H24" s="42">
        <v>0</v>
      </c>
      <c r="I24" s="42">
        <v>1</v>
      </c>
      <c r="J24" s="42">
        <v>1</v>
      </c>
      <c r="K24" s="42">
        <v>5</v>
      </c>
      <c r="L24" s="42">
        <v>6</v>
      </c>
      <c r="M24" s="42">
        <v>18</v>
      </c>
      <c r="N24" s="42">
        <v>214</v>
      </c>
      <c r="O24" s="42">
        <v>247</v>
      </c>
    </row>
    <row r="25" spans="1:15" x14ac:dyDescent="0.2">
      <c r="A25" s="53"/>
      <c r="B25" s="41" t="s">
        <v>11</v>
      </c>
      <c r="C25" s="42">
        <v>46</v>
      </c>
      <c r="D25" s="42">
        <v>17</v>
      </c>
      <c r="E25" s="42">
        <v>25</v>
      </c>
      <c r="F25" s="42">
        <v>26</v>
      </c>
      <c r="G25" s="42">
        <v>19</v>
      </c>
      <c r="H25" s="42">
        <v>32</v>
      </c>
      <c r="I25" s="42">
        <v>41</v>
      </c>
      <c r="J25" s="42">
        <v>36</v>
      </c>
      <c r="K25" s="42">
        <v>51</v>
      </c>
      <c r="L25" s="42">
        <v>77</v>
      </c>
      <c r="M25" s="42">
        <v>79</v>
      </c>
      <c r="N25" s="42">
        <v>116</v>
      </c>
      <c r="O25" s="42">
        <v>565</v>
      </c>
    </row>
    <row r="26" spans="1:15" x14ac:dyDescent="0.2">
      <c r="A26" s="53"/>
      <c r="B26" s="41" t="s">
        <v>12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1</v>
      </c>
      <c r="I26" s="42">
        <v>0</v>
      </c>
      <c r="J26" s="42">
        <v>0</v>
      </c>
      <c r="K26" s="42">
        <v>1</v>
      </c>
      <c r="L26" s="42">
        <v>0</v>
      </c>
      <c r="M26" s="42">
        <v>0</v>
      </c>
      <c r="N26" s="42">
        <v>0</v>
      </c>
      <c r="O26" s="42">
        <v>2</v>
      </c>
    </row>
    <row r="27" spans="1:15" x14ac:dyDescent="0.2">
      <c r="A27" s="53"/>
      <c r="B27" s="41" t="s">
        <v>34</v>
      </c>
      <c r="C27" s="42">
        <v>66</v>
      </c>
      <c r="D27" s="42">
        <v>14</v>
      </c>
      <c r="E27" s="42">
        <v>12</v>
      </c>
      <c r="F27" s="42">
        <v>21</v>
      </c>
      <c r="G27" s="42">
        <v>15</v>
      </c>
      <c r="H27" s="42">
        <v>26</v>
      </c>
      <c r="I27" s="42">
        <v>22</v>
      </c>
      <c r="J27" s="42">
        <v>12</v>
      </c>
      <c r="K27" s="42">
        <v>22</v>
      </c>
      <c r="L27" s="42">
        <v>15</v>
      </c>
      <c r="M27" s="42">
        <v>0</v>
      </c>
      <c r="N27" s="42">
        <v>0</v>
      </c>
      <c r="O27" s="42">
        <v>225</v>
      </c>
    </row>
    <row r="28" spans="1:15" x14ac:dyDescent="0.2">
      <c r="A28" s="53"/>
      <c r="B28" s="41" t="s">
        <v>14</v>
      </c>
      <c r="C28" s="42">
        <v>2</v>
      </c>
      <c r="D28" s="42">
        <v>2</v>
      </c>
      <c r="E28" s="42">
        <v>1</v>
      </c>
      <c r="F28" s="42">
        <v>1</v>
      </c>
      <c r="G28" s="42">
        <v>1</v>
      </c>
      <c r="H28" s="42">
        <v>2</v>
      </c>
      <c r="I28" s="42">
        <v>1</v>
      </c>
      <c r="J28" s="42">
        <v>0</v>
      </c>
      <c r="K28" s="42">
        <v>1</v>
      </c>
      <c r="L28" s="42">
        <v>0</v>
      </c>
      <c r="M28" s="42">
        <v>0</v>
      </c>
      <c r="N28" s="42">
        <v>0</v>
      </c>
      <c r="O28" s="42">
        <v>11</v>
      </c>
    </row>
    <row r="29" spans="1:15" x14ac:dyDescent="0.2">
      <c r="A29" s="53"/>
      <c r="B29" s="41" t="s">
        <v>26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1</v>
      </c>
      <c r="M29" s="42">
        <v>0</v>
      </c>
      <c r="N29" s="42">
        <v>15</v>
      </c>
      <c r="O29" s="42">
        <v>16</v>
      </c>
    </row>
    <row r="30" spans="1:15" x14ac:dyDescent="0.2">
      <c r="A30" s="53"/>
      <c r="B30" s="41" t="s">
        <v>27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11</v>
      </c>
      <c r="O30" s="42">
        <v>11</v>
      </c>
    </row>
    <row r="31" spans="1:15" x14ac:dyDescent="0.2">
      <c r="A31" s="53"/>
      <c r="B31" s="41" t="s">
        <v>28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1</v>
      </c>
      <c r="N31" s="42">
        <v>3</v>
      </c>
      <c r="O31" s="42">
        <v>4</v>
      </c>
    </row>
    <row r="32" spans="1:15" x14ac:dyDescent="0.2">
      <c r="A32" s="53"/>
      <c r="B32" s="41" t="s">
        <v>29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2</v>
      </c>
      <c r="M32" s="42">
        <v>13</v>
      </c>
      <c r="N32" s="42">
        <v>14</v>
      </c>
      <c r="O32" s="42">
        <v>29</v>
      </c>
    </row>
    <row r="33" spans="1:15" x14ac:dyDescent="0.2">
      <c r="A33" s="53"/>
      <c r="B33" s="41" t="s">
        <v>30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5</v>
      </c>
      <c r="M33" s="42">
        <v>20</v>
      </c>
      <c r="N33" s="42">
        <v>16</v>
      </c>
      <c r="O33" s="42">
        <v>41</v>
      </c>
    </row>
    <row r="34" spans="1:15" x14ac:dyDescent="0.2">
      <c r="A34" s="53"/>
      <c r="B34" s="41" t="s">
        <v>31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1</v>
      </c>
      <c r="M34" s="42">
        <v>0</v>
      </c>
      <c r="N34" s="42">
        <v>0</v>
      </c>
      <c r="O34" s="42">
        <v>1</v>
      </c>
    </row>
    <row r="35" spans="1:15" x14ac:dyDescent="0.2">
      <c r="A35" s="53"/>
      <c r="B35" s="43" t="s">
        <v>35</v>
      </c>
      <c r="C35" s="44">
        <v>114</v>
      </c>
      <c r="D35" s="44">
        <v>33</v>
      </c>
      <c r="E35" s="44">
        <v>38</v>
      </c>
      <c r="F35" s="44">
        <v>48</v>
      </c>
      <c r="G35" s="44">
        <v>37</v>
      </c>
      <c r="H35" s="44">
        <v>61</v>
      </c>
      <c r="I35" s="44">
        <v>65</v>
      </c>
      <c r="J35" s="44">
        <v>49</v>
      </c>
      <c r="K35" s="44">
        <v>80</v>
      </c>
      <c r="L35" s="44">
        <v>107</v>
      </c>
      <c r="M35" s="44">
        <v>131</v>
      </c>
      <c r="N35" s="44">
        <v>389</v>
      </c>
      <c r="O35" s="44">
        <v>1152</v>
      </c>
    </row>
    <row r="36" spans="1:15" x14ac:dyDescent="0.2">
      <c r="A36" s="54"/>
      <c r="B36" s="43" t="s">
        <v>36</v>
      </c>
      <c r="C36" s="45">
        <v>9.8958333333333329E-2</v>
      </c>
      <c r="D36" s="45">
        <v>2.8645833333333332E-2</v>
      </c>
      <c r="E36" s="45">
        <v>3.2986111111111112E-2</v>
      </c>
      <c r="F36" s="45">
        <v>4.1666666666666664E-2</v>
      </c>
      <c r="G36" s="45">
        <v>3.2118055555555552E-2</v>
      </c>
      <c r="H36" s="45">
        <v>5.2951388888888888E-2</v>
      </c>
      <c r="I36" s="45">
        <v>5.6423611111111112E-2</v>
      </c>
      <c r="J36" s="45">
        <v>4.2534722222222224E-2</v>
      </c>
      <c r="K36" s="45">
        <v>6.9444444444444448E-2</v>
      </c>
      <c r="L36" s="45">
        <v>9.2881944444444448E-2</v>
      </c>
      <c r="M36" s="45">
        <v>0.11371527777777778</v>
      </c>
      <c r="N36" s="45">
        <v>0.3376736111111111</v>
      </c>
      <c r="O36" s="45">
        <v>1</v>
      </c>
    </row>
    <row r="39" spans="1:15" ht="25.5" x14ac:dyDescent="0.2">
      <c r="A39" s="38" t="s">
        <v>0</v>
      </c>
      <c r="B39" s="38" t="s">
        <v>42</v>
      </c>
      <c r="C39" s="39" t="s">
        <v>66</v>
      </c>
      <c r="D39" s="40">
        <v>2014</v>
      </c>
      <c r="E39" s="39">
        <v>2015</v>
      </c>
      <c r="F39" s="39">
        <v>2016</v>
      </c>
      <c r="G39" s="39">
        <v>2017</v>
      </c>
      <c r="H39" s="39">
        <v>2018</v>
      </c>
      <c r="I39" s="39">
        <v>2019</v>
      </c>
      <c r="J39" s="39">
        <v>2020</v>
      </c>
      <c r="K39" s="39">
        <v>2021</v>
      </c>
      <c r="L39" s="39">
        <v>2022</v>
      </c>
      <c r="M39" s="39">
        <v>2023</v>
      </c>
      <c r="N39" s="39">
        <v>2024</v>
      </c>
      <c r="O39" s="39" t="s">
        <v>33</v>
      </c>
    </row>
    <row r="40" spans="1:15" x14ac:dyDescent="0.2">
      <c r="A40" s="52" t="s">
        <v>18</v>
      </c>
      <c r="B40" s="41" t="s">
        <v>9</v>
      </c>
      <c r="C40" s="42">
        <v>2</v>
      </c>
      <c r="D40" s="42">
        <v>1</v>
      </c>
      <c r="E40" s="42">
        <v>0</v>
      </c>
      <c r="F40" s="42">
        <v>0</v>
      </c>
      <c r="G40" s="42">
        <v>0</v>
      </c>
      <c r="H40" s="42">
        <v>1</v>
      </c>
      <c r="I40" s="42">
        <v>0</v>
      </c>
      <c r="J40" s="42">
        <v>0</v>
      </c>
      <c r="K40" s="42">
        <v>4</v>
      </c>
      <c r="L40" s="42">
        <v>4</v>
      </c>
      <c r="M40" s="42">
        <v>5</v>
      </c>
      <c r="N40" s="42">
        <v>179</v>
      </c>
      <c r="O40" s="42">
        <v>196</v>
      </c>
    </row>
    <row r="41" spans="1:15" x14ac:dyDescent="0.2">
      <c r="A41" s="53"/>
      <c r="B41" s="41" t="s">
        <v>11</v>
      </c>
      <c r="C41" s="42">
        <v>315</v>
      </c>
      <c r="D41" s="42">
        <v>64</v>
      </c>
      <c r="E41" s="42">
        <v>87</v>
      </c>
      <c r="F41" s="42">
        <v>82</v>
      </c>
      <c r="G41" s="42">
        <v>82</v>
      </c>
      <c r="H41" s="42">
        <v>98</v>
      </c>
      <c r="I41" s="42">
        <v>81</v>
      </c>
      <c r="J41" s="42">
        <v>77</v>
      </c>
      <c r="K41" s="42">
        <v>87</v>
      </c>
      <c r="L41" s="42">
        <v>85</v>
      </c>
      <c r="M41" s="42">
        <v>114</v>
      </c>
      <c r="N41" s="42">
        <v>143</v>
      </c>
      <c r="O41" s="42">
        <v>1315</v>
      </c>
    </row>
    <row r="42" spans="1:15" x14ac:dyDescent="0.2">
      <c r="A42" s="53"/>
      <c r="B42" s="41" t="s">
        <v>12</v>
      </c>
      <c r="C42" s="42">
        <v>1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1</v>
      </c>
    </row>
    <row r="43" spans="1:15" x14ac:dyDescent="0.2">
      <c r="A43" s="53"/>
      <c r="B43" s="41" t="s">
        <v>34</v>
      </c>
      <c r="C43" s="42">
        <v>86</v>
      </c>
      <c r="D43" s="42">
        <v>18</v>
      </c>
      <c r="E43" s="42">
        <v>19</v>
      </c>
      <c r="F43" s="42">
        <v>22</v>
      </c>
      <c r="G43" s="42">
        <v>16</v>
      </c>
      <c r="H43" s="42">
        <v>14</v>
      </c>
      <c r="I43" s="42">
        <v>20</v>
      </c>
      <c r="J43" s="42">
        <v>14</v>
      </c>
      <c r="K43" s="42">
        <v>22</v>
      </c>
      <c r="L43" s="42">
        <v>9</v>
      </c>
      <c r="M43" s="42">
        <v>2</v>
      </c>
      <c r="N43" s="42">
        <v>2</v>
      </c>
      <c r="O43" s="42">
        <v>244</v>
      </c>
    </row>
    <row r="44" spans="1:15" x14ac:dyDescent="0.2">
      <c r="A44" s="53"/>
      <c r="B44" s="41" t="s">
        <v>14</v>
      </c>
      <c r="C44" s="42">
        <v>1</v>
      </c>
      <c r="D44" s="42">
        <v>0</v>
      </c>
      <c r="E44" s="42">
        <v>0</v>
      </c>
      <c r="F44" s="42">
        <v>0</v>
      </c>
      <c r="G44" s="42">
        <v>0</v>
      </c>
      <c r="H44" s="42">
        <v>2</v>
      </c>
      <c r="I44" s="42">
        <v>0</v>
      </c>
      <c r="J44" s="42">
        <v>0</v>
      </c>
      <c r="K44" s="42">
        <v>0</v>
      </c>
      <c r="L44" s="42">
        <v>1</v>
      </c>
      <c r="M44" s="42">
        <v>0</v>
      </c>
      <c r="N44" s="42">
        <v>0</v>
      </c>
      <c r="O44" s="42">
        <v>4</v>
      </c>
    </row>
    <row r="45" spans="1:15" x14ac:dyDescent="0.2">
      <c r="A45" s="53"/>
      <c r="B45" s="41" t="s">
        <v>26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1</v>
      </c>
      <c r="M45" s="42">
        <v>2</v>
      </c>
      <c r="N45" s="42">
        <v>20</v>
      </c>
      <c r="O45" s="42">
        <v>23</v>
      </c>
    </row>
    <row r="46" spans="1:15" x14ac:dyDescent="0.2">
      <c r="A46" s="53"/>
      <c r="B46" s="41" t="s">
        <v>27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1</v>
      </c>
      <c r="M46" s="42">
        <v>1</v>
      </c>
      <c r="N46" s="42">
        <v>18</v>
      </c>
      <c r="O46" s="42">
        <v>20</v>
      </c>
    </row>
    <row r="47" spans="1:15" x14ac:dyDescent="0.2">
      <c r="A47" s="53"/>
      <c r="B47" s="41" t="s">
        <v>28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2</v>
      </c>
      <c r="O47" s="42">
        <v>2</v>
      </c>
    </row>
    <row r="48" spans="1:15" x14ac:dyDescent="0.2">
      <c r="A48" s="53"/>
      <c r="B48" s="41" t="s">
        <v>29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15</v>
      </c>
      <c r="N48" s="42">
        <v>23</v>
      </c>
      <c r="O48" s="42">
        <v>38</v>
      </c>
    </row>
    <row r="49" spans="1:15" x14ac:dyDescent="0.2">
      <c r="A49" s="53"/>
      <c r="B49" s="41" t="s">
        <v>30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7</v>
      </c>
      <c r="N49" s="42">
        <v>8</v>
      </c>
      <c r="O49" s="42">
        <v>15</v>
      </c>
    </row>
    <row r="50" spans="1:15" x14ac:dyDescent="0.2">
      <c r="A50" s="53"/>
      <c r="B50" s="41" t="s">
        <v>31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7</v>
      </c>
      <c r="O50" s="42">
        <v>7</v>
      </c>
    </row>
    <row r="51" spans="1:15" x14ac:dyDescent="0.2">
      <c r="A51" s="53"/>
      <c r="B51" s="43" t="s">
        <v>35</v>
      </c>
      <c r="C51" s="44">
        <v>405</v>
      </c>
      <c r="D51" s="44">
        <v>83</v>
      </c>
      <c r="E51" s="44">
        <v>106</v>
      </c>
      <c r="F51" s="44">
        <v>104</v>
      </c>
      <c r="G51" s="44">
        <v>98</v>
      </c>
      <c r="H51" s="44">
        <v>115</v>
      </c>
      <c r="I51" s="44">
        <v>101</v>
      </c>
      <c r="J51" s="44">
        <v>91</v>
      </c>
      <c r="K51" s="44">
        <v>113</v>
      </c>
      <c r="L51" s="44">
        <v>101</v>
      </c>
      <c r="M51" s="44">
        <v>146</v>
      </c>
      <c r="N51" s="44">
        <v>402</v>
      </c>
      <c r="O51" s="44">
        <v>1865</v>
      </c>
    </row>
    <row r="52" spans="1:15" x14ac:dyDescent="0.2">
      <c r="A52" s="54"/>
      <c r="B52" s="43" t="s">
        <v>36</v>
      </c>
      <c r="C52" s="45">
        <v>0.21715817694369974</v>
      </c>
      <c r="D52" s="45">
        <v>4.4504021447721177E-2</v>
      </c>
      <c r="E52" s="45">
        <v>5.6836461126005364E-2</v>
      </c>
      <c r="F52" s="45">
        <v>5.5764075067024126E-2</v>
      </c>
      <c r="G52" s="45">
        <v>5.2546916890080432E-2</v>
      </c>
      <c r="H52" s="45">
        <v>6.1662198391420911E-2</v>
      </c>
      <c r="I52" s="45">
        <v>5.4155495978552279E-2</v>
      </c>
      <c r="J52" s="45">
        <v>4.8793565683646116E-2</v>
      </c>
      <c r="K52" s="45">
        <v>6.058981233243968E-2</v>
      </c>
      <c r="L52" s="45">
        <v>5.4155495978552279E-2</v>
      </c>
      <c r="M52" s="45">
        <v>7.8284182305630029E-2</v>
      </c>
      <c r="N52" s="45">
        <v>0.21554959785522787</v>
      </c>
      <c r="O52" s="45">
        <v>1</v>
      </c>
    </row>
    <row r="55" spans="1:15" ht="25.5" x14ac:dyDescent="0.2">
      <c r="A55" s="38" t="s">
        <v>0</v>
      </c>
      <c r="B55" s="38" t="s">
        <v>42</v>
      </c>
      <c r="C55" s="39" t="s">
        <v>66</v>
      </c>
      <c r="D55" s="40">
        <v>2014</v>
      </c>
      <c r="E55" s="39">
        <v>2015</v>
      </c>
      <c r="F55" s="39">
        <v>2016</v>
      </c>
      <c r="G55" s="39">
        <v>2017</v>
      </c>
      <c r="H55" s="39">
        <v>2018</v>
      </c>
      <c r="I55" s="39">
        <v>2019</v>
      </c>
      <c r="J55" s="39">
        <v>2020</v>
      </c>
      <c r="K55" s="39">
        <v>2021</v>
      </c>
      <c r="L55" s="39">
        <v>2022</v>
      </c>
      <c r="M55" s="39">
        <v>2023</v>
      </c>
      <c r="N55" s="39">
        <v>2024</v>
      </c>
      <c r="O55" s="39" t="s">
        <v>33</v>
      </c>
    </row>
    <row r="56" spans="1:15" x14ac:dyDescent="0.2">
      <c r="A56" s="52" t="s">
        <v>19</v>
      </c>
      <c r="B56" s="41" t="s">
        <v>9</v>
      </c>
      <c r="C56" s="42">
        <v>0</v>
      </c>
      <c r="D56" s="42">
        <v>1</v>
      </c>
      <c r="E56" s="42">
        <v>0</v>
      </c>
      <c r="F56" s="42">
        <v>0</v>
      </c>
      <c r="G56" s="42">
        <v>0</v>
      </c>
      <c r="H56" s="42">
        <v>1</v>
      </c>
      <c r="I56" s="42">
        <v>3</v>
      </c>
      <c r="J56" s="42">
        <v>0</v>
      </c>
      <c r="K56" s="42">
        <v>6</v>
      </c>
      <c r="L56" s="42">
        <v>10</v>
      </c>
      <c r="M56" s="42">
        <v>39</v>
      </c>
      <c r="N56" s="42">
        <v>390</v>
      </c>
      <c r="O56" s="42">
        <v>450</v>
      </c>
    </row>
    <row r="57" spans="1:15" x14ac:dyDescent="0.2">
      <c r="A57" s="53"/>
      <c r="B57" s="41" t="s">
        <v>11</v>
      </c>
      <c r="C57" s="42">
        <v>311</v>
      </c>
      <c r="D57" s="42">
        <v>58</v>
      </c>
      <c r="E57" s="42">
        <v>64</v>
      </c>
      <c r="F57" s="42">
        <v>55</v>
      </c>
      <c r="G57" s="42">
        <v>40</v>
      </c>
      <c r="H57" s="42">
        <v>39</v>
      </c>
      <c r="I57" s="42">
        <v>65</v>
      </c>
      <c r="J57" s="42">
        <v>89</v>
      </c>
      <c r="K57" s="42">
        <v>146</v>
      </c>
      <c r="L57" s="42">
        <v>125</v>
      </c>
      <c r="M57" s="42">
        <v>146</v>
      </c>
      <c r="N57" s="42">
        <v>207</v>
      </c>
      <c r="O57" s="42">
        <v>1345</v>
      </c>
    </row>
    <row r="58" spans="1:15" x14ac:dyDescent="0.2">
      <c r="A58" s="53"/>
      <c r="B58" s="41" t="s">
        <v>12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1</v>
      </c>
      <c r="M58" s="42">
        <v>0</v>
      </c>
      <c r="N58" s="42">
        <v>0</v>
      </c>
      <c r="O58" s="42">
        <v>1</v>
      </c>
    </row>
    <row r="59" spans="1:15" x14ac:dyDescent="0.2">
      <c r="A59" s="53"/>
      <c r="B59" s="41" t="s">
        <v>34</v>
      </c>
      <c r="C59" s="42">
        <v>93</v>
      </c>
      <c r="D59" s="42">
        <v>22</v>
      </c>
      <c r="E59" s="42">
        <v>40</v>
      </c>
      <c r="F59" s="42">
        <v>21</v>
      </c>
      <c r="G59" s="42">
        <v>18</v>
      </c>
      <c r="H59" s="42">
        <v>25</v>
      </c>
      <c r="I59" s="42">
        <v>19</v>
      </c>
      <c r="J59" s="42">
        <v>15</v>
      </c>
      <c r="K59" s="42">
        <v>21</v>
      </c>
      <c r="L59" s="42">
        <v>19</v>
      </c>
      <c r="M59" s="42">
        <v>2</v>
      </c>
      <c r="N59" s="42">
        <v>0</v>
      </c>
      <c r="O59" s="42">
        <v>295</v>
      </c>
    </row>
    <row r="60" spans="1:15" x14ac:dyDescent="0.2">
      <c r="A60" s="53"/>
      <c r="B60" s="41" t="s">
        <v>14</v>
      </c>
      <c r="C60" s="42">
        <v>19</v>
      </c>
      <c r="D60" s="42">
        <v>1</v>
      </c>
      <c r="E60" s="42">
        <v>1</v>
      </c>
      <c r="F60" s="42">
        <v>5</v>
      </c>
      <c r="G60" s="42">
        <v>0</v>
      </c>
      <c r="H60" s="42">
        <v>2</v>
      </c>
      <c r="I60" s="42">
        <v>2</v>
      </c>
      <c r="J60" s="42">
        <v>0</v>
      </c>
      <c r="K60" s="42">
        <v>1</v>
      </c>
      <c r="L60" s="42">
        <v>0</v>
      </c>
      <c r="M60" s="42">
        <v>0</v>
      </c>
      <c r="N60" s="42">
        <v>0</v>
      </c>
      <c r="O60" s="42">
        <v>31</v>
      </c>
    </row>
    <row r="61" spans="1:15" x14ac:dyDescent="0.2">
      <c r="A61" s="53"/>
      <c r="B61" s="41" t="s">
        <v>26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1</v>
      </c>
      <c r="M61" s="42">
        <v>2</v>
      </c>
      <c r="N61" s="42">
        <v>44</v>
      </c>
      <c r="O61" s="42">
        <v>47</v>
      </c>
    </row>
    <row r="62" spans="1:15" x14ac:dyDescent="0.2">
      <c r="A62" s="53"/>
      <c r="B62" s="41" t="s">
        <v>27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5</v>
      </c>
      <c r="O62" s="42">
        <v>5</v>
      </c>
    </row>
    <row r="63" spans="1:15" x14ac:dyDescent="0.2">
      <c r="A63" s="53"/>
      <c r="B63" s="41" t="s">
        <v>28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3</v>
      </c>
      <c r="O63" s="42">
        <v>3</v>
      </c>
    </row>
    <row r="64" spans="1:15" x14ac:dyDescent="0.2">
      <c r="A64" s="53"/>
      <c r="B64" s="41" t="s">
        <v>29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5</v>
      </c>
      <c r="M64" s="42">
        <v>28</v>
      </c>
      <c r="N64" s="42">
        <v>30</v>
      </c>
      <c r="O64" s="42">
        <v>63</v>
      </c>
    </row>
    <row r="65" spans="1:15" x14ac:dyDescent="0.2">
      <c r="A65" s="53"/>
      <c r="B65" s="41" t="s">
        <v>30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1</v>
      </c>
      <c r="M65" s="42">
        <v>12</v>
      </c>
      <c r="N65" s="42">
        <v>15</v>
      </c>
      <c r="O65" s="42">
        <v>28</v>
      </c>
    </row>
    <row r="66" spans="1:15" x14ac:dyDescent="0.2">
      <c r="A66" s="53"/>
      <c r="B66" s="41" t="s">
        <v>31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2</v>
      </c>
      <c r="O66" s="42">
        <v>2</v>
      </c>
    </row>
    <row r="67" spans="1:15" x14ac:dyDescent="0.2">
      <c r="A67" s="53"/>
      <c r="B67" s="43" t="s">
        <v>35</v>
      </c>
      <c r="C67" s="44">
        <v>423</v>
      </c>
      <c r="D67" s="44">
        <v>82</v>
      </c>
      <c r="E67" s="44">
        <v>105</v>
      </c>
      <c r="F67" s="44">
        <v>81</v>
      </c>
      <c r="G67" s="44">
        <v>58</v>
      </c>
      <c r="H67" s="44">
        <v>67</v>
      </c>
      <c r="I67" s="44">
        <v>89</v>
      </c>
      <c r="J67" s="44">
        <v>104</v>
      </c>
      <c r="K67" s="44">
        <v>174</v>
      </c>
      <c r="L67" s="44">
        <v>162</v>
      </c>
      <c r="M67" s="44">
        <v>229</v>
      </c>
      <c r="N67" s="44">
        <v>696</v>
      </c>
      <c r="O67" s="44">
        <v>2270</v>
      </c>
    </row>
    <row r="68" spans="1:15" x14ac:dyDescent="0.2">
      <c r="A68" s="54"/>
      <c r="B68" s="43" t="s">
        <v>36</v>
      </c>
      <c r="C68" s="45">
        <v>0.18634361233480176</v>
      </c>
      <c r="D68" s="45">
        <v>3.6123348017621147E-2</v>
      </c>
      <c r="E68" s="45">
        <v>4.6255506607929514E-2</v>
      </c>
      <c r="F68" s="45">
        <v>3.5682819383259914E-2</v>
      </c>
      <c r="G68" s="45">
        <v>2.5550660792951541E-2</v>
      </c>
      <c r="H68" s="45">
        <v>2.9515418502202642E-2</v>
      </c>
      <c r="I68" s="45">
        <v>3.9207048458149776E-2</v>
      </c>
      <c r="J68" s="45">
        <v>4.5814977973568281E-2</v>
      </c>
      <c r="K68" s="45">
        <v>7.6651982378854622E-2</v>
      </c>
      <c r="L68" s="45">
        <v>7.1365638766519829E-2</v>
      </c>
      <c r="M68" s="45">
        <v>0.10088105726872247</v>
      </c>
      <c r="N68" s="45">
        <v>0.30660792951541849</v>
      </c>
      <c r="O68" s="45">
        <v>1</v>
      </c>
    </row>
    <row r="71" spans="1:15" ht="25.5" x14ac:dyDescent="0.2">
      <c r="A71" s="38" t="s">
        <v>0</v>
      </c>
      <c r="B71" s="38" t="s">
        <v>42</v>
      </c>
      <c r="C71" s="39" t="s">
        <v>66</v>
      </c>
      <c r="D71" s="40">
        <v>2014</v>
      </c>
      <c r="E71" s="39">
        <v>2015</v>
      </c>
      <c r="F71" s="39">
        <v>2016</v>
      </c>
      <c r="G71" s="39">
        <v>2017</v>
      </c>
      <c r="H71" s="39">
        <v>2018</v>
      </c>
      <c r="I71" s="39">
        <v>2019</v>
      </c>
      <c r="J71" s="39">
        <v>2020</v>
      </c>
      <c r="K71" s="39">
        <v>2021</v>
      </c>
      <c r="L71" s="39">
        <v>2022</v>
      </c>
      <c r="M71" s="39">
        <v>2023</v>
      </c>
      <c r="N71" s="39">
        <v>2024</v>
      </c>
      <c r="O71" s="39" t="s">
        <v>33</v>
      </c>
    </row>
    <row r="72" spans="1:15" x14ac:dyDescent="0.2">
      <c r="A72" s="52" t="s">
        <v>20</v>
      </c>
      <c r="B72" s="41" t="s">
        <v>9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2</v>
      </c>
      <c r="K72" s="42">
        <v>2</v>
      </c>
      <c r="L72" s="42">
        <v>0</v>
      </c>
      <c r="M72" s="42">
        <v>2</v>
      </c>
      <c r="N72" s="42">
        <v>162</v>
      </c>
      <c r="O72" s="42">
        <v>168</v>
      </c>
    </row>
    <row r="73" spans="1:15" x14ac:dyDescent="0.2">
      <c r="A73" s="53"/>
      <c r="B73" s="41" t="s">
        <v>11</v>
      </c>
      <c r="C73" s="42">
        <v>21</v>
      </c>
      <c r="D73" s="42">
        <v>4</v>
      </c>
      <c r="E73" s="42">
        <v>5</v>
      </c>
      <c r="F73" s="42">
        <v>9</v>
      </c>
      <c r="G73" s="42">
        <v>15</v>
      </c>
      <c r="H73" s="42">
        <v>18</v>
      </c>
      <c r="I73" s="42">
        <v>26</v>
      </c>
      <c r="J73" s="42">
        <v>23</v>
      </c>
      <c r="K73" s="42">
        <v>52</v>
      </c>
      <c r="L73" s="42">
        <v>85</v>
      </c>
      <c r="M73" s="42">
        <v>105</v>
      </c>
      <c r="N73" s="42">
        <v>160</v>
      </c>
      <c r="O73" s="42">
        <v>523</v>
      </c>
    </row>
    <row r="74" spans="1:15" x14ac:dyDescent="0.2">
      <c r="A74" s="53"/>
      <c r="B74" s="41" t="s">
        <v>12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</row>
    <row r="75" spans="1:15" x14ac:dyDescent="0.2">
      <c r="A75" s="53"/>
      <c r="B75" s="41" t="s">
        <v>34</v>
      </c>
      <c r="C75" s="42">
        <v>28</v>
      </c>
      <c r="D75" s="42">
        <v>30</v>
      </c>
      <c r="E75" s="42">
        <v>30</v>
      </c>
      <c r="F75" s="42">
        <v>21</v>
      </c>
      <c r="G75" s="42">
        <v>22</v>
      </c>
      <c r="H75" s="42">
        <v>33</v>
      </c>
      <c r="I75" s="42">
        <v>32</v>
      </c>
      <c r="J75" s="42">
        <v>27</v>
      </c>
      <c r="K75" s="42">
        <v>22</v>
      </c>
      <c r="L75" s="42">
        <v>15</v>
      </c>
      <c r="M75" s="42">
        <v>2</v>
      </c>
      <c r="N75" s="42">
        <v>0</v>
      </c>
      <c r="O75" s="42">
        <v>262</v>
      </c>
    </row>
    <row r="76" spans="1:15" x14ac:dyDescent="0.2">
      <c r="A76" s="53"/>
      <c r="B76" s="41" t="s">
        <v>14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</row>
    <row r="77" spans="1:15" x14ac:dyDescent="0.2">
      <c r="A77" s="53"/>
      <c r="B77" s="41" t="s">
        <v>26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2</v>
      </c>
      <c r="N77" s="42">
        <v>25</v>
      </c>
      <c r="O77" s="42">
        <v>27</v>
      </c>
    </row>
    <row r="78" spans="1:15" x14ac:dyDescent="0.2">
      <c r="A78" s="53"/>
      <c r="B78" s="41" t="s">
        <v>27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15</v>
      </c>
      <c r="O78" s="42">
        <v>15</v>
      </c>
    </row>
    <row r="79" spans="1:15" x14ac:dyDescent="0.2">
      <c r="A79" s="53"/>
      <c r="B79" s="41" t="s">
        <v>28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1</v>
      </c>
      <c r="N79" s="42">
        <v>4</v>
      </c>
      <c r="O79" s="42">
        <v>5</v>
      </c>
    </row>
    <row r="80" spans="1:15" x14ac:dyDescent="0.2">
      <c r="A80" s="53"/>
      <c r="B80" s="41" t="s">
        <v>29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7</v>
      </c>
      <c r="M80" s="42">
        <v>21</v>
      </c>
      <c r="N80" s="42">
        <v>33</v>
      </c>
      <c r="O80" s="42">
        <v>61</v>
      </c>
    </row>
    <row r="81" spans="1:15" x14ac:dyDescent="0.2">
      <c r="A81" s="53"/>
      <c r="B81" s="41" t="s">
        <v>30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9</v>
      </c>
      <c r="M81" s="42">
        <v>34</v>
      </c>
      <c r="N81" s="42">
        <v>54</v>
      </c>
      <c r="O81" s="42">
        <v>97</v>
      </c>
    </row>
    <row r="82" spans="1:15" x14ac:dyDescent="0.2">
      <c r="A82" s="53"/>
      <c r="B82" s="41" t="s">
        <v>31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1</v>
      </c>
      <c r="M82" s="42">
        <v>2</v>
      </c>
      <c r="N82" s="42">
        <v>3</v>
      </c>
      <c r="O82" s="42">
        <v>6</v>
      </c>
    </row>
    <row r="83" spans="1:15" x14ac:dyDescent="0.2">
      <c r="A83" s="53"/>
      <c r="B83" s="43" t="s">
        <v>35</v>
      </c>
      <c r="C83" s="44">
        <v>49</v>
      </c>
      <c r="D83" s="44">
        <v>34</v>
      </c>
      <c r="E83" s="44">
        <v>35</v>
      </c>
      <c r="F83" s="44">
        <v>30</v>
      </c>
      <c r="G83" s="44">
        <v>37</v>
      </c>
      <c r="H83" s="44">
        <v>51</v>
      </c>
      <c r="I83" s="44">
        <v>58</v>
      </c>
      <c r="J83" s="44">
        <v>52</v>
      </c>
      <c r="K83" s="44">
        <v>76</v>
      </c>
      <c r="L83" s="44">
        <v>117</v>
      </c>
      <c r="M83" s="44">
        <v>169</v>
      </c>
      <c r="N83" s="44">
        <v>456</v>
      </c>
      <c r="O83" s="44">
        <v>1164</v>
      </c>
    </row>
    <row r="84" spans="1:15" x14ac:dyDescent="0.2">
      <c r="A84" s="54"/>
      <c r="B84" s="43" t="s">
        <v>36</v>
      </c>
      <c r="C84" s="45">
        <v>4.2096219931271481E-2</v>
      </c>
      <c r="D84" s="45">
        <v>2.9209621993127148E-2</v>
      </c>
      <c r="E84" s="45">
        <v>3.006872852233677E-2</v>
      </c>
      <c r="F84" s="45">
        <v>2.5773195876288658E-2</v>
      </c>
      <c r="G84" s="45">
        <v>3.1786941580756012E-2</v>
      </c>
      <c r="H84" s="45">
        <v>4.3814432989690719E-2</v>
      </c>
      <c r="I84" s="45">
        <v>4.9828178694158079E-2</v>
      </c>
      <c r="J84" s="45">
        <v>4.4673539518900345E-2</v>
      </c>
      <c r="K84" s="45">
        <v>6.5292096219931275E-2</v>
      </c>
      <c r="L84" s="45">
        <v>0.10051546391752578</v>
      </c>
      <c r="M84" s="45">
        <v>0.14518900343642613</v>
      </c>
      <c r="N84" s="45">
        <v>0.39175257731958762</v>
      </c>
      <c r="O84" s="45">
        <v>1</v>
      </c>
    </row>
    <row r="87" spans="1:15" ht="25.5" x14ac:dyDescent="0.2">
      <c r="A87" s="38" t="s">
        <v>0</v>
      </c>
      <c r="B87" s="38" t="s">
        <v>42</v>
      </c>
      <c r="C87" s="39" t="s">
        <v>66</v>
      </c>
      <c r="D87" s="40">
        <v>2014</v>
      </c>
      <c r="E87" s="39">
        <v>2015</v>
      </c>
      <c r="F87" s="39">
        <v>2016</v>
      </c>
      <c r="G87" s="39">
        <v>2017</v>
      </c>
      <c r="H87" s="39">
        <v>2018</v>
      </c>
      <c r="I87" s="39">
        <v>2019</v>
      </c>
      <c r="J87" s="39">
        <v>2020</v>
      </c>
      <c r="K87" s="39">
        <v>2021</v>
      </c>
      <c r="L87" s="39">
        <v>2022</v>
      </c>
      <c r="M87" s="39">
        <v>2023</v>
      </c>
      <c r="N87" s="39">
        <v>2024</v>
      </c>
      <c r="O87" s="39" t="s">
        <v>33</v>
      </c>
    </row>
    <row r="88" spans="1:15" x14ac:dyDescent="0.2">
      <c r="A88" s="52" t="s">
        <v>21</v>
      </c>
      <c r="B88" s="41" t="s">
        <v>9</v>
      </c>
      <c r="C88" s="42">
        <v>2</v>
      </c>
      <c r="D88" s="42">
        <v>0</v>
      </c>
      <c r="E88" s="42">
        <v>0</v>
      </c>
      <c r="F88" s="42">
        <v>0</v>
      </c>
      <c r="G88" s="42">
        <v>1</v>
      </c>
      <c r="H88" s="42">
        <v>0</v>
      </c>
      <c r="I88" s="42">
        <v>2</v>
      </c>
      <c r="J88" s="42">
        <v>1</v>
      </c>
      <c r="K88" s="42">
        <v>1</v>
      </c>
      <c r="L88" s="42">
        <v>0</v>
      </c>
      <c r="M88" s="42">
        <v>5</v>
      </c>
      <c r="N88" s="42">
        <v>65</v>
      </c>
      <c r="O88" s="42">
        <v>77</v>
      </c>
    </row>
    <row r="89" spans="1:15" x14ac:dyDescent="0.2">
      <c r="A89" s="53"/>
      <c r="B89" s="41" t="s">
        <v>11</v>
      </c>
      <c r="C89" s="42">
        <v>56</v>
      </c>
      <c r="D89" s="42">
        <v>10</v>
      </c>
      <c r="E89" s="42">
        <v>11</v>
      </c>
      <c r="F89" s="42">
        <v>16</v>
      </c>
      <c r="G89" s="42">
        <v>22</v>
      </c>
      <c r="H89" s="42">
        <v>28</v>
      </c>
      <c r="I89" s="42">
        <v>33</v>
      </c>
      <c r="J89" s="42">
        <v>51</v>
      </c>
      <c r="K89" s="42">
        <v>68</v>
      </c>
      <c r="L89" s="42">
        <v>61</v>
      </c>
      <c r="M89" s="42">
        <v>76</v>
      </c>
      <c r="N89" s="42">
        <v>81</v>
      </c>
      <c r="O89" s="42">
        <v>513</v>
      </c>
    </row>
    <row r="90" spans="1:15" x14ac:dyDescent="0.2">
      <c r="A90" s="53"/>
      <c r="B90" s="41" t="s">
        <v>12</v>
      </c>
      <c r="C90" s="42">
        <v>0</v>
      </c>
      <c r="D90" s="42">
        <v>0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</row>
    <row r="91" spans="1:15" x14ac:dyDescent="0.2">
      <c r="A91" s="53"/>
      <c r="B91" s="41" t="s">
        <v>34</v>
      </c>
      <c r="C91" s="42">
        <v>3</v>
      </c>
      <c r="D91" s="42">
        <v>2</v>
      </c>
      <c r="E91" s="42">
        <v>3</v>
      </c>
      <c r="F91" s="42">
        <v>4</v>
      </c>
      <c r="G91" s="42">
        <v>11</v>
      </c>
      <c r="H91" s="42">
        <v>8</v>
      </c>
      <c r="I91" s="42">
        <v>9</v>
      </c>
      <c r="J91" s="42">
        <v>9</v>
      </c>
      <c r="K91" s="42">
        <v>6</v>
      </c>
      <c r="L91" s="42">
        <v>4</v>
      </c>
      <c r="M91" s="42">
        <v>1</v>
      </c>
      <c r="N91" s="42">
        <v>0</v>
      </c>
      <c r="O91" s="42">
        <v>60</v>
      </c>
    </row>
    <row r="92" spans="1:15" x14ac:dyDescent="0.2">
      <c r="A92" s="53"/>
      <c r="B92" s="41" t="s">
        <v>14</v>
      </c>
      <c r="C92" s="42">
        <v>1</v>
      </c>
      <c r="D92" s="42">
        <v>0</v>
      </c>
      <c r="E92" s="42">
        <v>0</v>
      </c>
      <c r="F92" s="42">
        <v>0</v>
      </c>
      <c r="G92" s="42">
        <v>2</v>
      </c>
      <c r="H92" s="42">
        <v>0</v>
      </c>
      <c r="I92" s="42">
        <v>0</v>
      </c>
      <c r="J92" s="42">
        <v>0</v>
      </c>
      <c r="K92" s="42">
        <v>1</v>
      </c>
      <c r="L92" s="42">
        <v>0</v>
      </c>
      <c r="M92" s="42">
        <v>0</v>
      </c>
      <c r="N92" s="42">
        <v>0</v>
      </c>
      <c r="O92" s="42">
        <v>4</v>
      </c>
    </row>
    <row r="93" spans="1:15" x14ac:dyDescent="0.2">
      <c r="A93" s="53"/>
      <c r="B93" s="41" t="s">
        <v>26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1</v>
      </c>
      <c r="N93" s="42">
        <v>3</v>
      </c>
      <c r="O93" s="42">
        <v>4</v>
      </c>
    </row>
    <row r="94" spans="1:15" x14ac:dyDescent="0.2">
      <c r="A94" s="53"/>
      <c r="B94" s="41" t="s">
        <v>27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2</v>
      </c>
      <c r="O94" s="42">
        <v>2</v>
      </c>
    </row>
    <row r="95" spans="1:15" x14ac:dyDescent="0.2">
      <c r="A95" s="53"/>
      <c r="B95" s="41" t="s">
        <v>28</v>
      </c>
      <c r="C95" s="42">
        <v>0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</row>
    <row r="96" spans="1:15" x14ac:dyDescent="0.2">
      <c r="A96" s="53"/>
      <c r="B96" s="41" t="s">
        <v>29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1</v>
      </c>
      <c r="M96" s="42">
        <v>14</v>
      </c>
      <c r="N96" s="42">
        <v>18</v>
      </c>
      <c r="O96" s="42">
        <v>33</v>
      </c>
    </row>
    <row r="97" spans="1:15" x14ac:dyDescent="0.2">
      <c r="A97" s="53"/>
      <c r="B97" s="41" t="s">
        <v>30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1</v>
      </c>
      <c r="M97" s="42">
        <v>4</v>
      </c>
      <c r="N97" s="42">
        <v>11</v>
      </c>
      <c r="O97" s="42">
        <v>16</v>
      </c>
    </row>
    <row r="98" spans="1:15" x14ac:dyDescent="0.2">
      <c r="A98" s="53"/>
      <c r="B98" s="41" t="s">
        <v>31</v>
      </c>
      <c r="C98" s="42">
        <v>0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2</v>
      </c>
      <c r="O98" s="42">
        <v>2</v>
      </c>
    </row>
    <row r="99" spans="1:15" x14ac:dyDescent="0.2">
      <c r="A99" s="53"/>
      <c r="B99" s="43" t="s">
        <v>35</v>
      </c>
      <c r="C99" s="44">
        <v>62</v>
      </c>
      <c r="D99" s="44">
        <v>12</v>
      </c>
      <c r="E99" s="44">
        <v>14</v>
      </c>
      <c r="F99" s="44">
        <v>20</v>
      </c>
      <c r="G99" s="44">
        <v>36</v>
      </c>
      <c r="H99" s="44">
        <v>36</v>
      </c>
      <c r="I99" s="44">
        <v>44</v>
      </c>
      <c r="J99" s="44">
        <v>61</v>
      </c>
      <c r="K99" s="44">
        <v>76</v>
      </c>
      <c r="L99" s="44">
        <v>67</v>
      </c>
      <c r="M99" s="44">
        <v>101</v>
      </c>
      <c r="N99" s="44">
        <v>182</v>
      </c>
      <c r="O99" s="44">
        <v>711</v>
      </c>
    </row>
    <row r="100" spans="1:15" x14ac:dyDescent="0.2">
      <c r="A100" s="54"/>
      <c r="B100" s="43" t="s">
        <v>36</v>
      </c>
      <c r="C100" s="45">
        <v>8.7201125175808719E-2</v>
      </c>
      <c r="D100" s="45">
        <v>1.6877637130801686E-2</v>
      </c>
      <c r="E100" s="45">
        <v>1.969057665260197E-2</v>
      </c>
      <c r="F100" s="45">
        <v>2.8129395218002812E-2</v>
      </c>
      <c r="G100" s="45">
        <v>5.0632911392405063E-2</v>
      </c>
      <c r="H100" s="45">
        <v>5.0632911392405063E-2</v>
      </c>
      <c r="I100" s="45">
        <v>6.1884669479606191E-2</v>
      </c>
      <c r="J100" s="45">
        <v>8.5794655414908577E-2</v>
      </c>
      <c r="K100" s="45">
        <v>0.10689170182841069</v>
      </c>
      <c r="L100" s="45">
        <v>9.4233473980309429E-2</v>
      </c>
      <c r="M100" s="45">
        <v>0.1420534458509142</v>
      </c>
      <c r="N100" s="45">
        <v>0.25597749648382562</v>
      </c>
      <c r="O100" s="45">
        <v>1</v>
      </c>
    </row>
    <row r="102" spans="1:15" x14ac:dyDescent="0.2">
      <c r="A102" s="47" t="s">
        <v>72</v>
      </c>
    </row>
    <row r="103" spans="1:15" x14ac:dyDescent="0.2">
      <c r="A103" s="47" t="s">
        <v>73</v>
      </c>
    </row>
  </sheetData>
  <mergeCells count="6">
    <mergeCell ref="A88:A100"/>
    <mergeCell ref="A8:A20"/>
    <mergeCell ref="A24:A36"/>
    <mergeCell ref="A40:A52"/>
    <mergeCell ref="A56:A68"/>
    <mergeCell ref="A72:A8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94875-3E20-42C4-8EF5-7BA3867E45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3905ED-A5BE-4ABB-A20F-003FC1A69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84DA3-F1F0-4CE0-A367-CD637F442B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 </vt:lpstr>
      <vt:lpstr>Variazione pendenti SIECIC</vt:lpstr>
      <vt:lpstr>Stratigrafia pendenti SIECIC</vt:lpstr>
      <vt:lpstr>'Flussi SIECIC 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2025-03-21T09:18:47Z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