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091361C1-DC10-4CD0-8CDE-8EE1D6DF0E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ggimi" sheetId="10" r:id="rId1"/>
    <sheet name="Flussi SIECIC" sheetId="6" r:id="rId2"/>
    <sheet name="Variazione pendenti SIECIC" sheetId="7" r:id="rId3"/>
    <sheet name="Stratigrafia pendenti SIECIC" sheetId="20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SIECIC'!$A$1:$B$67</definedName>
    <definedName name="_xlnm.Print_Area" localSheetId="2">'Variazione pendenti SIECIC'!$A$1:$F$16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6" l="1"/>
  <c r="G48" i="6"/>
  <c r="G63" i="6"/>
  <c r="H63" i="6"/>
  <c r="G33" i="6"/>
  <c r="H33" i="6"/>
  <c r="G18" i="6"/>
  <c r="H18" i="6"/>
  <c r="F48" i="6" l="1"/>
  <c r="E48" i="6"/>
  <c r="D48" i="6"/>
  <c r="C48" i="6"/>
  <c r="F63" i="6" l="1"/>
  <c r="E63" i="6"/>
  <c r="F33" i="6"/>
  <c r="E33" i="6"/>
  <c r="F18" i="6"/>
  <c r="E18" i="6"/>
  <c r="D63" i="6" l="1"/>
  <c r="C63" i="6"/>
  <c r="C50" i="6"/>
  <c r="D33" i="6"/>
  <c r="C33" i="6"/>
  <c r="D18" i="6"/>
  <c r="C18" i="6"/>
  <c r="G35" i="6"/>
  <c r="E65" i="6"/>
  <c r="E35" i="6"/>
  <c r="F13" i="7"/>
  <c r="F11" i="7"/>
  <c r="F9" i="7"/>
  <c r="F7" i="7"/>
  <c r="G20" i="6" l="1"/>
  <c r="C35" i="6"/>
  <c r="C65" i="6"/>
  <c r="G50" i="6"/>
  <c r="G65" i="6"/>
  <c r="C20" i="6"/>
  <c r="E50" i="6"/>
  <c r="E20" i="6"/>
</calcChain>
</file>

<file path=xl/sharedStrings.xml><?xml version="1.0" encoding="utf-8"?>
<sst xmlns="http://schemas.openxmlformats.org/spreadsheetml/2006/main" count="213" uniqueCount="70">
  <si>
    <t>Ufficio</t>
  </si>
  <si>
    <t>Macro materia</t>
  </si>
  <si>
    <t>Tribunale Ordinario di Agrigento</t>
  </si>
  <si>
    <t>Tribunale Ordinario di Marsala</t>
  </si>
  <si>
    <t>Tribunale Ordinario di Sciacca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</si>
  <si>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</si>
  <si>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Clearance rate</t>
  </si>
  <si>
    <t>Variazione pendenti</t>
  </si>
  <si>
    <t>Settore CIVILE - Area SIECIC</t>
  </si>
  <si>
    <t>ESECUZIONI MOBILIARI</t>
  </si>
  <si>
    <t>TOTALE AREA SIECIC</t>
  </si>
  <si>
    <t>ESECUZIONI IMMOBILIARI</t>
  </si>
  <si>
    <t>ISTANZE DI FALLIMENTO</t>
  </si>
  <si>
    <t>FALLIMENTI</t>
  </si>
  <si>
    <t>ALTRE PROCEDURE CONCORSUALI</t>
  </si>
  <si>
    <t>Distretto di Brescia</t>
  </si>
  <si>
    <t>Tribunale Ordinario di Bergamo</t>
  </si>
  <si>
    <t>Tribunale Ordinario di Brescia</t>
  </si>
  <si>
    <t>Tribunale Ordinario di Cremona</t>
  </si>
  <si>
    <t>Tribunale Ordinario di Mantova</t>
  </si>
  <si>
    <t>Variazione</t>
  </si>
  <si>
    <t>Iscritti 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</si>
  <si>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</si>
  <si>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</si>
  <si>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</si>
  <si>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</si>
  <si>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</si>
  <si>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</si>
  <si>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</si>
  <si>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Stratigrafia delle pendenze</t>
  </si>
  <si>
    <t>FALLIMENTARE</t>
  </si>
  <si>
    <t>Totale AREA SIECIC</t>
  </si>
  <si>
    <t>Incidenza percentuale delle classi</t>
  </si>
  <si>
    <t>Totale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</si>
  <si>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</si>
  <si>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</si>
  <si>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</si>
  <si>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</si>
  <si>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</si>
  <si>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</si>
  <si>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</si>
  <si>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</si>
  <si>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</si>
  <si>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</si>
  <si>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</si>
  <si>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</si>
  <si>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</si>
  <si>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</si>
  <si>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</si>
  <si>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</si>
  <si>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</si>
  <si>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</si>
  <si>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</si>
  <si>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</si>
  <si>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</si>
  <si>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</si>
  <si>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</si>
  <si>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</si>
  <si>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liquidazione controllata, ristrutturazione debiti del consumatore</t>
  </si>
  <si>
    <t>Iscritti 2023</t>
  </si>
  <si>
    <t>Definiti 2023</t>
  </si>
  <si>
    <t>Fino al 2013</t>
  </si>
  <si>
    <t>Pendenti al 31/12/2021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</si>
  <si>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</si>
  <si>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</si>
  <si>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</si>
  <si>
    <t>Iscritti 
2024</t>
  </si>
  <si>
    <t>Definiti 2024</t>
  </si>
  <si>
    <t>Anni 2022 - 31 dicembre 2024</t>
  </si>
  <si>
    <t>Pendenti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</si>
</sst>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/>
    <xf numFmtId="0" fontId="6" fillId="0" borderId="0"/>
  </cellStyleXfs>
  <cellXfs count="5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2" xfId="0" applyFont="1" applyBorder="1"/>
    <xf numFmtId="3" fontId="3" fillId="0" borderId="2" xfId="0" applyNumberFormat="1" applyFont="1" applyBorder="1"/>
    <xf numFmtId="0" fontId="8" fillId="0" borderId="1" xfId="0" applyFont="1" applyBorder="1"/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2" fillId="0" borderId="0" xfId="5" applyFont="1"/>
    <xf numFmtId="0" fontId="2" fillId="0" borderId="2" xfId="0" applyFont="1" applyBorder="1"/>
    <xf numFmtId="3" fontId="2" fillId="0" borderId="2" xfId="0" applyNumberFormat="1" applyFont="1" applyBorder="1"/>
    <xf numFmtId="0" fontId="1" fillId="0" borderId="0" xfId="2" applyFont="1"/>
    <xf numFmtId="0" fontId="10" fillId="0" borderId="0" xfId="0" applyFont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2" applyFont="1"/>
    <xf numFmtId="0" fontId="11" fillId="0" borderId="0" xfId="4" applyFont="1"/>
    <xf numFmtId="0" fontId="3" fillId="0" borderId="1" xfId="2" applyFont="1" applyBorder="1"/>
    <xf numFmtId="9" fontId="12" fillId="0" borderId="1" xfId="9" applyFont="1" applyBorder="1"/>
    <xf numFmtId="9" fontId="12" fillId="0" borderId="0" xfId="9" applyFont="1" applyBorder="1"/>
    <xf numFmtId="0" fontId="0" fillId="0" borderId="0" xfId="0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1" fillId="0" borderId="0" xfId="12" applyFont="1"/>
    <xf numFmtId="0" fontId="12" fillId="0" borderId="1" xfId="12" applyFont="1" applyBorder="1" applyAlignment="1">
      <alignment horizontal="center" vertical="center"/>
    </xf>
    <xf numFmtId="0" fontId="12" fillId="0" borderId="1" xfId="12" applyFont="1" applyBorder="1" applyAlignment="1">
      <alignment horizontal="center" vertical="center" wrapText="1"/>
    </xf>
    <xf numFmtId="0" fontId="12" fillId="0" borderId="1" xfId="12" quotePrefix="1" applyFont="1" applyBorder="1" applyAlignment="1">
      <alignment horizontal="center" vertical="center" wrapText="1"/>
    </xf>
    <xf numFmtId="0" fontId="12" fillId="0" borderId="6" xfId="12" applyFont="1" applyBorder="1" applyAlignment="1">
      <alignment horizontal="center" vertical="center" wrapText="1"/>
    </xf>
    <xf numFmtId="0" fontId="11" fillId="0" borderId="1" xfId="12" applyFont="1" applyBorder="1"/>
    <xf numFmtId="3" fontId="11" fillId="0" borderId="1" xfId="12" applyNumberFormat="1" applyFont="1" applyBorder="1"/>
    <xf numFmtId="0" fontId="12" fillId="0" borderId="5" xfId="12" applyFont="1" applyBorder="1" applyAlignment="1">
      <alignment horizontal="center" vertical="center" wrapText="1"/>
    </xf>
    <xf numFmtId="3" fontId="12" fillId="0" borderId="1" xfId="12" applyNumberFormat="1" applyFont="1" applyBorder="1"/>
    <xf numFmtId="0" fontId="12" fillId="0" borderId="2" xfId="12" applyFont="1" applyBorder="1" applyAlignment="1">
      <alignment horizontal="center" vertical="center" wrapText="1"/>
    </xf>
    <xf numFmtId="0" fontId="5" fillId="0" borderId="0" xfId="13" applyFont="1"/>
  </cellXfs>
  <cellStyles count="14">
    <cellStyle name="Normale" xfId="0" builtinId="0"/>
    <cellStyle name="Normale 2" xfId="4" xr:uid="{00000000-0005-0000-0000-000001000000}"/>
    <cellStyle name="Normale 2 2" xfId="2" xr:uid="{00000000-0005-0000-0000-000002000000}"/>
    <cellStyle name="Normale 2 2 13" xfId="7" xr:uid="{00000000-0005-0000-0000-000003000000}"/>
    <cellStyle name="Normale 2 2 23" xfId="8" xr:uid="{00000000-0005-0000-0000-000004000000}"/>
    <cellStyle name="Normale 2 2 3" xfId="5" xr:uid="{00000000-0005-0000-0000-000005000000}"/>
    <cellStyle name="Normale 2 2 30" xfId="13" xr:uid="{11CE547C-FCEA-429B-AFAF-C6B83024384E}"/>
    <cellStyle name="Normale 2 2 9" xfId="6" xr:uid="{00000000-0005-0000-0000-000006000000}"/>
    <cellStyle name="Normale 3" xfId="10" xr:uid="{00000000-0005-0000-0000-000007000000}"/>
    <cellStyle name="Normale 4" xfId="11" xr:uid="{9F511F44-B40F-4278-B76F-109F5FD7935E}"/>
    <cellStyle name="Normale 5" xfId="12" xr:uid="{2C537F8F-E024-4D93-A7CD-0FFEDD5459F6}"/>
    <cellStyle name="Percentuale" xfId="1" builtinId="5"/>
    <cellStyle name="Percentuale 2" xfId="9" xr:uid="{00000000-0005-0000-0000-000009000000}"/>
    <cellStyle name="Percentuale 2 2" xfId="3" xr:uid="{00000000-0005-0000-0000-00000A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I11" sqref="I11"/>
    </sheetView>
  </sheetViews>
  <sheetFormatPr defaultRowHeight="15" x14ac:dyDescent="0.25"/>
  <cols>
    <col min="1" max="1" width="51.7109375" customWidth="1"/>
    <col min="2" max="2" width="71" customWidth="1"/>
  </cols>
  <sheetData>
    <row r="1" spans="1:2" x14ac:dyDescent="0.25">
      <c r="A1" s="31" t="s">
        <v>34</v>
      </c>
    </row>
    <row r="2" spans="1:2" x14ac:dyDescent="0.25">
      <c r="A2" t="s">
        <v>35</v>
      </c>
      <c r="B2" t="s">
        <v>36</v>
      </c>
    </row>
    <row r="3" spans="1:2" x14ac:dyDescent="0.25">
      <c r="A3" t="s">
        <v>37</v>
      </c>
      <c r="B3" t="s">
        <v>38</v>
      </c>
    </row>
    <row r="4" spans="1:2" x14ac:dyDescent="0.25">
      <c r="A4" t="s">
        <v>39</v>
      </c>
      <c r="B4" t="s">
        <v>40</v>
      </c>
    </row>
    <row r="5" spans="1:2" x14ac:dyDescent="0.25">
      <c r="A5" t="s">
        <v>0</v>
      </c>
      <c r="B5" t="s">
        <v>41</v>
      </c>
    </row>
    <row r="6" spans="1:2" x14ac:dyDescent="0.25">
      <c r="A6" t="s">
        <v>42</v>
      </c>
      <c r="B6" t="s">
        <v>43</v>
      </c>
    </row>
    <row r="7" spans="1:2" x14ac:dyDescent="0.25">
      <c r="A7" t="s">
        <v>44</v>
      </c>
      <c r="B7" t="s">
        <v>45</v>
      </c>
    </row>
    <row r="8" spans="1:2" x14ac:dyDescent="0.25">
      <c r="A8" t="s">
        <v>46</v>
      </c>
      <c r="B8" t="s">
        <v>47</v>
      </c>
    </row>
    <row r="9" spans="1:2" x14ac:dyDescent="0.25">
      <c r="A9" t="s">
        <v>48</v>
      </c>
      <c r="B9" t="s">
        <v>49</v>
      </c>
    </row>
    <row r="11" spans="1:2" x14ac:dyDescent="0.25">
      <c r="A11" s="8" t="s">
        <v>50</v>
      </c>
    </row>
    <row r="12" spans="1:2" x14ac:dyDescent="0.25">
      <c r="A12" s="41" t="s">
        <v>51</v>
      </c>
      <c r="B12" s="41"/>
    </row>
    <row r="13" spans="1:2" x14ac:dyDescent="0.25">
      <c r="A13" s="41"/>
      <c r="B13" s="41"/>
    </row>
    <row r="14" spans="1:2" x14ac:dyDescent="0.25">
      <c r="A14" t="s">
        <v>52</v>
      </c>
    </row>
    <row r="16" spans="1:2" x14ac:dyDescent="0.25">
      <c r="A16" s="32" t="s">
        <v>53</v>
      </c>
      <c r="B16" s="32" t="s">
        <v>54</v>
      </c>
    </row>
    <row r="17" spans="1:2" ht="17.25" customHeight="1" x14ac:dyDescent="0.25">
      <c r="A17" s="33" t="s">
        <v>23</v>
      </c>
      <c r="B17" s="33" t="s">
        <v>55</v>
      </c>
    </row>
    <row r="18" spans="1:2" ht="30" x14ac:dyDescent="0.25">
      <c r="A18" s="33" t="s">
        <v>24</v>
      </c>
      <c r="B18" s="34" t="s">
        <v>58</v>
      </c>
    </row>
    <row r="19" spans="1:2" ht="45" x14ac:dyDescent="0.25">
      <c r="A19" s="33" t="s">
        <v>25</v>
      </c>
      <c r="B19" s="35" t="s">
        <v>56</v>
      </c>
    </row>
    <row r="20" spans="1:2" x14ac:dyDescent="0.25">
      <c r="A20" s="33" t="s">
        <v>26</v>
      </c>
      <c r="B20" s="33" t="s">
        <v>57</v>
      </c>
    </row>
    <row r="21" spans="1:2" ht="30" x14ac:dyDescent="0.25">
      <c r="A21" s="33" t="s">
        <v>27</v>
      </c>
      <c r="B21" s="34" t="s">
        <v>58</v>
      </c>
    </row>
    <row r="22" spans="1:2" ht="45" x14ac:dyDescent="0.25">
      <c r="A22" s="33" t="s">
        <v>28</v>
      </c>
      <c r="B22" s="35" t="s">
        <v>56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9"/>
  <sheetViews>
    <sheetView showGridLines="0" topLeftCell="A14" zoomScale="80" zoomScaleNormal="80" workbookViewId="0">
      <selection activeCell="J63" sqref="J63"/>
    </sheetView>
  </sheetViews>
  <sheetFormatPr defaultColWidth="9.140625" defaultRowHeight="12.75" x14ac:dyDescent="0.2"/>
  <cols>
    <col min="1" max="1" width="19.42578125" style="9" customWidth="1"/>
    <col min="2" max="2" width="44" style="1" bestFit="1" customWidth="1"/>
    <col min="3" max="3" width="9.42578125" style="1" customWidth="1"/>
    <col min="4" max="4" width="9.28515625" style="1" customWidth="1"/>
    <col min="5" max="5" width="8.85546875" style="1" customWidth="1"/>
    <col min="6" max="6" width="8.28515625" style="1" customWidth="1"/>
    <col min="7" max="7" width="9.5703125" style="1" customWidth="1"/>
    <col min="8" max="8" width="9.28515625" style="1" customWidth="1"/>
    <col min="9" max="9" width="9.140625" style="1"/>
    <col min="10" max="10" width="44.85546875" style="1" bestFit="1" customWidth="1"/>
    <col min="11" max="14" width="9.140625" style="1"/>
    <col min="15" max="15" width="44.85546875" style="1" bestFit="1" customWidth="1"/>
    <col min="16" max="16" width="41.85546875" style="1" bestFit="1" customWidth="1"/>
    <col min="17" max="16384" width="9.140625" style="1"/>
  </cols>
  <sheetData>
    <row r="1" spans="1:8" ht="15.75" x14ac:dyDescent="0.25">
      <c r="A1" s="7" t="s">
        <v>15</v>
      </c>
    </row>
    <row r="2" spans="1:8" ht="15" x14ac:dyDescent="0.25">
      <c r="A2" s="8" t="s">
        <v>5</v>
      </c>
    </row>
    <row r="3" spans="1:8" x14ac:dyDescent="0.2">
      <c r="A3" s="9" t="s">
        <v>8</v>
      </c>
    </row>
    <row r="4" spans="1:8" x14ac:dyDescent="0.2">
      <c r="A4" s="9" t="s">
        <v>68</v>
      </c>
    </row>
    <row r="6" spans="1:8" ht="25.5" x14ac:dyDescent="0.2">
      <c r="A6" s="5" t="s">
        <v>0</v>
      </c>
      <c r="B6" s="5" t="s">
        <v>1</v>
      </c>
      <c r="C6" s="6" t="s">
        <v>21</v>
      </c>
      <c r="D6" s="6" t="s">
        <v>22</v>
      </c>
      <c r="E6" s="6" t="s">
        <v>59</v>
      </c>
      <c r="F6" s="6" t="s">
        <v>60</v>
      </c>
      <c r="G6" s="6" t="s">
        <v>66</v>
      </c>
      <c r="H6" s="6" t="s">
        <v>67</v>
      </c>
    </row>
    <row r="7" spans="1:8" x14ac:dyDescent="0.2">
      <c r="A7" s="44" t="s">
        <v>16</v>
      </c>
      <c r="B7" s="3" t="s">
        <v>9</v>
      </c>
      <c r="C7" s="4">
        <v>3163</v>
      </c>
      <c r="D7" s="4">
        <v>3234</v>
      </c>
      <c r="E7" s="4">
        <v>3009</v>
      </c>
      <c r="F7" s="4">
        <v>3291</v>
      </c>
      <c r="G7" s="4">
        <v>3103</v>
      </c>
      <c r="H7" s="4">
        <v>3357</v>
      </c>
    </row>
    <row r="8" spans="1:8" x14ac:dyDescent="0.2">
      <c r="A8" s="44" t="s">
        <v>2</v>
      </c>
      <c r="B8" s="3" t="s">
        <v>11</v>
      </c>
      <c r="C8" s="4">
        <v>756</v>
      </c>
      <c r="D8" s="4">
        <v>1314</v>
      </c>
      <c r="E8" s="4">
        <v>638</v>
      </c>
      <c r="F8" s="4">
        <v>1312</v>
      </c>
      <c r="G8" s="4">
        <v>634</v>
      </c>
      <c r="H8" s="4">
        <v>979</v>
      </c>
    </row>
    <row r="9" spans="1:8" x14ac:dyDescent="0.2">
      <c r="A9" s="44" t="s">
        <v>2</v>
      </c>
      <c r="B9" s="3" t="s">
        <v>12</v>
      </c>
      <c r="C9" s="4">
        <v>206</v>
      </c>
      <c r="D9" s="4">
        <v>251</v>
      </c>
      <c r="E9" s="4">
        <v>0</v>
      </c>
      <c r="F9" s="4">
        <v>6</v>
      </c>
      <c r="G9" s="4">
        <v>0</v>
      </c>
      <c r="H9" s="4">
        <v>0</v>
      </c>
    </row>
    <row r="10" spans="1:8" x14ac:dyDescent="0.2">
      <c r="A10" s="44" t="s">
        <v>2</v>
      </c>
      <c r="B10" s="3" t="s">
        <v>13</v>
      </c>
      <c r="C10" s="4">
        <v>124</v>
      </c>
      <c r="D10" s="4">
        <v>383</v>
      </c>
      <c r="E10" s="4">
        <v>3</v>
      </c>
      <c r="F10" s="4">
        <v>283</v>
      </c>
      <c r="G10" s="4">
        <v>1</v>
      </c>
      <c r="H10" s="4">
        <v>199</v>
      </c>
    </row>
    <row r="11" spans="1:8" x14ac:dyDescent="0.2">
      <c r="A11" s="44" t="s">
        <v>2</v>
      </c>
      <c r="B11" s="3" t="s">
        <v>14</v>
      </c>
      <c r="C11" s="4">
        <v>20</v>
      </c>
      <c r="D11" s="4">
        <v>58</v>
      </c>
      <c r="E11" s="4">
        <v>1</v>
      </c>
      <c r="F11" s="4">
        <v>40</v>
      </c>
      <c r="G11" s="4">
        <v>0</v>
      </c>
      <c r="H11" s="4">
        <v>27</v>
      </c>
    </row>
    <row r="12" spans="1:8" x14ac:dyDescent="0.2">
      <c r="A12" s="44"/>
      <c r="B12" s="28" t="s">
        <v>23</v>
      </c>
      <c r="C12" s="29">
        <v>97</v>
      </c>
      <c r="D12" s="29">
        <v>55</v>
      </c>
      <c r="E12" s="29">
        <v>286</v>
      </c>
      <c r="F12" s="29">
        <v>275</v>
      </c>
      <c r="G12" s="4">
        <v>294</v>
      </c>
      <c r="H12" s="4">
        <v>302</v>
      </c>
    </row>
    <row r="13" spans="1:8" x14ac:dyDescent="0.2">
      <c r="A13" s="44"/>
      <c r="B13" s="28" t="s">
        <v>24</v>
      </c>
      <c r="C13" s="29">
        <v>27</v>
      </c>
      <c r="D13" s="29">
        <v>14</v>
      </c>
      <c r="E13" s="29">
        <v>112</v>
      </c>
      <c r="F13" s="29">
        <v>115</v>
      </c>
      <c r="G13" s="4">
        <v>129</v>
      </c>
      <c r="H13" s="4">
        <v>122</v>
      </c>
    </row>
    <row r="14" spans="1:8" x14ac:dyDescent="0.2">
      <c r="A14" s="44"/>
      <c r="B14" s="28" t="s">
        <v>25</v>
      </c>
      <c r="C14" s="29">
        <v>10</v>
      </c>
      <c r="D14" s="29">
        <v>6</v>
      </c>
      <c r="E14" s="29">
        <v>13</v>
      </c>
      <c r="F14" s="29">
        <v>10</v>
      </c>
      <c r="G14" s="4">
        <v>22</v>
      </c>
      <c r="H14" s="4">
        <v>21</v>
      </c>
    </row>
    <row r="15" spans="1:8" x14ac:dyDescent="0.2">
      <c r="A15" s="44"/>
      <c r="B15" s="28" t="s">
        <v>26</v>
      </c>
      <c r="C15" s="29">
        <v>24</v>
      </c>
      <c r="D15" s="29">
        <v>0</v>
      </c>
      <c r="E15" s="29">
        <v>158</v>
      </c>
      <c r="F15" s="29">
        <v>17</v>
      </c>
      <c r="G15" s="4">
        <v>172</v>
      </c>
      <c r="H15" s="4">
        <v>40</v>
      </c>
    </row>
    <row r="16" spans="1:8" x14ac:dyDescent="0.2">
      <c r="A16" s="44"/>
      <c r="B16" s="28" t="s">
        <v>27</v>
      </c>
      <c r="C16" s="29">
        <v>13</v>
      </c>
      <c r="D16" s="29">
        <v>0</v>
      </c>
      <c r="E16" s="29">
        <v>109</v>
      </c>
      <c r="F16" s="29">
        <v>6</v>
      </c>
      <c r="G16" s="4">
        <v>122</v>
      </c>
      <c r="H16" s="4">
        <v>20</v>
      </c>
    </row>
    <row r="17" spans="1:8" x14ac:dyDescent="0.2">
      <c r="A17" s="44"/>
      <c r="B17" s="3" t="s">
        <v>28</v>
      </c>
      <c r="C17" s="29">
        <v>3</v>
      </c>
      <c r="D17" s="29">
        <v>0</v>
      </c>
      <c r="E17" s="29">
        <v>12</v>
      </c>
      <c r="F17" s="29">
        <v>11</v>
      </c>
      <c r="G17" s="4">
        <v>14</v>
      </c>
      <c r="H17" s="4">
        <v>9</v>
      </c>
    </row>
    <row r="18" spans="1:8" x14ac:dyDescent="0.2">
      <c r="A18" s="44"/>
      <c r="B18" s="11" t="s">
        <v>10</v>
      </c>
      <c r="C18" s="12">
        <f>SUM(C7:C17)</f>
        <v>4443</v>
      </c>
      <c r="D18" s="12">
        <f>SUM(D7:D17)</f>
        <v>5315</v>
      </c>
      <c r="E18" s="12">
        <f>SUM(E7:E17)</f>
        <v>4341</v>
      </c>
      <c r="F18" s="12">
        <f>SUM(F7:F17)</f>
        <v>5366</v>
      </c>
      <c r="G18" s="12">
        <f t="shared" ref="G18:H18" si="0">SUM(G7:G17)</f>
        <v>4491</v>
      </c>
      <c r="H18" s="12">
        <f t="shared" si="0"/>
        <v>5076</v>
      </c>
    </row>
    <row r="19" spans="1:8" ht="7.15" customHeight="1" x14ac:dyDescent="0.2">
      <c r="A19" s="20"/>
      <c r="B19" s="10"/>
      <c r="C19" s="2"/>
      <c r="D19" s="2"/>
      <c r="E19" s="2"/>
      <c r="F19" s="2"/>
      <c r="G19" s="2"/>
      <c r="H19" s="2"/>
    </row>
    <row r="20" spans="1:8" ht="13.5" customHeight="1" x14ac:dyDescent="0.2">
      <c r="A20" s="20"/>
      <c r="B20" s="13" t="s">
        <v>6</v>
      </c>
      <c r="C20" s="42">
        <f>D18/C18</f>
        <v>1.1962637857303624</v>
      </c>
      <c r="D20" s="43"/>
      <c r="E20" s="42">
        <f>F18/E18</f>
        <v>1.2361207095139368</v>
      </c>
      <c r="F20" s="43"/>
      <c r="G20" s="42">
        <f>H18/G18</f>
        <v>1.1302605210420842</v>
      </c>
      <c r="H20" s="43"/>
    </row>
    <row r="21" spans="1:8" x14ac:dyDescent="0.2">
      <c r="C21" s="2"/>
      <c r="D21" s="2"/>
      <c r="E21" s="2"/>
      <c r="F21" s="2"/>
      <c r="G21" s="2"/>
      <c r="H21" s="2"/>
    </row>
    <row r="22" spans="1:8" x14ac:dyDescent="0.2">
      <c r="A22" s="44" t="s">
        <v>17</v>
      </c>
      <c r="B22" s="3" t="s">
        <v>9</v>
      </c>
      <c r="C22" s="4">
        <v>3918</v>
      </c>
      <c r="D22" s="4">
        <v>3995</v>
      </c>
      <c r="E22" s="4">
        <v>3733</v>
      </c>
      <c r="F22" s="4">
        <v>4015</v>
      </c>
      <c r="G22" s="4">
        <v>3902</v>
      </c>
      <c r="H22" s="4">
        <v>4324</v>
      </c>
    </row>
    <row r="23" spans="1:8" x14ac:dyDescent="0.2">
      <c r="A23" s="44" t="s">
        <v>3</v>
      </c>
      <c r="B23" s="3" t="s">
        <v>11</v>
      </c>
      <c r="C23" s="4">
        <v>614</v>
      </c>
      <c r="D23" s="4">
        <v>1119</v>
      </c>
      <c r="E23" s="4">
        <v>571</v>
      </c>
      <c r="F23" s="4">
        <v>1127</v>
      </c>
      <c r="G23" s="4">
        <v>520</v>
      </c>
      <c r="H23" s="4">
        <v>1092</v>
      </c>
    </row>
    <row r="24" spans="1:8" x14ac:dyDescent="0.2">
      <c r="A24" s="44" t="s">
        <v>3</v>
      </c>
      <c r="B24" s="3" t="s">
        <v>12</v>
      </c>
      <c r="C24" s="3">
        <v>244</v>
      </c>
      <c r="D24" s="4">
        <v>318</v>
      </c>
      <c r="E24" s="3">
        <v>0</v>
      </c>
      <c r="F24" s="4">
        <v>27</v>
      </c>
      <c r="G24" s="3">
        <v>0</v>
      </c>
      <c r="H24" s="4">
        <v>1</v>
      </c>
    </row>
    <row r="25" spans="1:8" x14ac:dyDescent="0.2">
      <c r="A25" s="44" t="s">
        <v>3</v>
      </c>
      <c r="B25" s="3" t="s">
        <v>13</v>
      </c>
      <c r="C25" s="4">
        <v>122</v>
      </c>
      <c r="D25" s="4">
        <v>298</v>
      </c>
      <c r="E25" s="4">
        <v>6</v>
      </c>
      <c r="F25" s="4">
        <v>331</v>
      </c>
      <c r="G25" s="4">
        <v>1</v>
      </c>
      <c r="H25" s="4">
        <v>203</v>
      </c>
    </row>
    <row r="26" spans="1:8" x14ac:dyDescent="0.2">
      <c r="A26" s="44" t="s">
        <v>3</v>
      </c>
      <c r="B26" s="3" t="s">
        <v>14</v>
      </c>
      <c r="C26" s="4">
        <v>24</v>
      </c>
      <c r="D26" s="4">
        <v>137</v>
      </c>
      <c r="E26" s="4">
        <v>2</v>
      </c>
      <c r="F26" s="4">
        <v>67</v>
      </c>
      <c r="G26" s="4">
        <v>0</v>
      </c>
      <c r="H26" s="4">
        <v>22</v>
      </c>
    </row>
    <row r="27" spans="1:8" x14ac:dyDescent="0.2">
      <c r="A27" s="44"/>
      <c r="B27" s="28" t="s">
        <v>23</v>
      </c>
      <c r="C27" s="29">
        <v>106</v>
      </c>
      <c r="D27" s="29">
        <v>39</v>
      </c>
      <c r="E27" s="29">
        <v>293</v>
      </c>
      <c r="F27" s="29">
        <v>288</v>
      </c>
      <c r="G27" s="4">
        <v>415</v>
      </c>
      <c r="H27" s="4">
        <v>361</v>
      </c>
    </row>
    <row r="28" spans="1:8" x14ac:dyDescent="0.2">
      <c r="A28" s="44"/>
      <c r="B28" s="28" t="s">
        <v>24</v>
      </c>
      <c r="C28" s="29">
        <v>53</v>
      </c>
      <c r="D28" s="29">
        <v>46</v>
      </c>
      <c r="E28" s="29">
        <v>198</v>
      </c>
      <c r="F28" s="29">
        <v>189</v>
      </c>
      <c r="G28" s="4">
        <v>222</v>
      </c>
      <c r="H28" s="4">
        <v>226</v>
      </c>
    </row>
    <row r="29" spans="1:8" x14ac:dyDescent="0.2">
      <c r="A29" s="44"/>
      <c r="B29" s="28" t="s">
        <v>25</v>
      </c>
      <c r="C29" s="29">
        <v>11</v>
      </c>
      <c r="D29" s="29">
        <v>1</v>
      </c>
      <c r="E29" s="29">
        <v>32</v>
      </c>
      <c r="F29" s="29">
        <v>29</v>
      </c>
      <c r="G29" s="4">
        <v>47</v>
      </c>
      <c r="H29" s="4">
        <v>32</v>
      </c>
    </row>
    <row r="30" spans="1:8" x14ac:dyDescent="0.2">
      <c r="A30" s="44"/>
      <c r="B30" s="28" t="s">
        <v>26</v>
      </c>
      <c r="C30" s="29">
        <v>26</v>
      </c>
      <c r="D30" s="29">
        <v>0</v>
      </c>
      <c r="E30" s="29">
        <v>188</v>
      </c>
      <c r="F30" s="29">
        <v>4</v>
      </c>
      <c r="G30" s="4">
        <v>243</v>
      </c>
      <c r="H30" s="4">
        <v>54</v>
      </c>
    </row>
    <row r="31" spans="1:8" x14ac:dyDescent="0.2">
      <c r="A31" s="44"/>
      <c r="B31" s="28" t="s">
        <v>27</v>
      </c>
      <c r="C31" s="29">
        <v>46</v>
      </c>
      <c r="D31" s="29">
        <v>0</v>
      </c>
      <c r="E31" s="29">
        <v>196</v>
      </c>
      <c r="F31" s="29">
        <v>0</v>
      </c>
      <c r="G31" s="4">
        <v>232</v>
      </c>
      <c r="H31" s="4">
        <v>34</v>
      </c>
    </row>
    <row r="32" spans="1:8" x14ac:dyDescent="0.2">
      <c r="A32" s="44"/>
      <c r="B32" s="3" t="s">
        <v>28</v>
      </c>
      <c r="C32" s="29">
        <v>1</v>
      </c>
      <c r="D32" s="29">
        <v>1</v>
      </c>
      <c r="E32" s="29">
        <v>11</v>
      </c>
      <c r="F32" s="29">
        <v>7</v>
      </c>
      <c r="G32" s="4">
        <v>17</v>
      </c>
      <c r="H32" s="4">
        <v>10</v>
      </c>
    </row>
    <row r="33" spans="1:8" x14ac:dyDescent="0.2">
      <c r="A33" s="44"/>
      <c r="B33" s="11" t="s">
        <v>10</v>
      </c>
      <c r="C33" s="12">
        <f t="shared" ref="C33:H33" si="1">SUM(C22:C32)</f>
        <v>5165</v>
      </c>
      <c r="D33" s="12">
        <f t="shared" si="1"/>
        <v>5954</v>
      </c>
      <c r="E33" s="12">
        <f t="shared" si="1"/>
        <v>5230</v>
      </c>
      <c r="F33" s="12">
        <f t="shared" si="1"/>
        <v>6084</v>
      </c>
      <c r="G33" s="12">
        <f t="shared" si="1"/>
        <v>5599</v>
      </c>
      <c r="H33" s="12">
        <f t="shared" si="1"/>
        <v>6359</v>
      </c>
    </row>
    <row r="34" spans="1:8" ht="7.15" customHeight="1" x14ac:dyDescent="0.2">
      <c r="A34" s="20"/>
      <c r="B34" s="10"/>
      <c r="C34" s="2"/>
      <c r="D34" s="2"/>
      <c r="E34" s="2"/>
      <c r="F34" s="2"/>
      <c r="G34" s="2"/>
      <c r="H34" s="2"/>
    </row>
    <row r="35" spans="1:8" x14ac:dyDescent="0.2">
      <c r="A35" s="20"/>
      <c r="B35" s="13" t="s">
        <v>6</v>
      </c>
      <c r="C35" s="42">
        <f>D33/C33</f>
        <v>1.152758954501452</v>
      </c>
      <c r="D35" s="43"/>
      <c r="E35" s="42">
        <f>F33/E33</f>
        <v>1.1632887189292542</v>
      </c>
      <c r="F35" s="43"/>
      <c r="G35" s="42">
        <f>H33/G33</f>
        <v>1.1357385247365601</v>
      </c>
      <c r="H35" s="43"/>
    </row>
    <row r="36" spans="1:8" x14ac:dyDescent="0.2">
      <c r="C36" s="2"/>
      <c r="D36" s="2"/>
      <c r="E36" s="2"/>
      <c r="F36" s="2"/>
      <c r="G36" s="2"/>
      <c r="H36" s="2"/>
    </row>
    <row r="37" spans="1:8" x14ac:dyDescent="0.2">
      <c r="A37" s="44" t="s">
        <v>18</v>
      </c>
      <c r="B37" s="3" t="s">
        <v>9</v>
      </c>
      <c r="C37" s="4">
        <v>1137</v>
      </c>
      <c r="D37" s="4">
        <v>1067</v>
      </c>
      <c r="E37" s="4">
        <v>1095</v>
      </c>
      <c r="F37" s="4">
        <v>1022</v>
      </c>
      <c r="G37" s="4">
        <v>1180</v>
      </c>
      <c r="H37" s="4">
        <v>1180</v>
      </c>
    </row>
    <row r="38" spans="1:8" x14ac:dyDescent="0.2">
      <c r="A38" s="44"/>
      <c r="B38" s="3" t="s">
        <v>11</v>
      </c>
      <c r="C38" s="4">
        <v>214</v>
      </c>
      <c r="D38" s="4">
        <v>437</v>
      </c>
      <c r="E38" s="4">
        <v>194</v>
      </c>
      <c r="F38" s="4">
        <v>389</v>
      </c>
      <c r="G38" s="4">
        <v>209</v>
      </c>
      <c r="H38" s="4">
        <v>354</v>
      </c>
    </row>
    <row r="39" spans="1:8" x14ac:dyDescent="0.2">
      <c r="A39" s="44"/>
      <c r="B39" s="3" t="s">
        <v>12</v>
      </c>
      <c r="C39" s="4">
        <v>54</v>
      </c>
      <c r="D39" s="4">
        <v>95</v>
      </c>
      <c r="E39" s="4">
        <v>0</v>
      </c>
      <c r="F39" s="4">
        <v>3</v>
      </c>
      <c r="G39" s="4">
        <v>0</v>
      </c>
      <c r="H39" s="4">
        <v>0</v>
      </c>
    </row>
    <row r="40" spans="1:8" x14ac:dyDescent="0.2">
      <c r="A40" s="44"/>
      <c r="B40" s="3" t="s">
        <v>13</v>
      </c>
      <c r="C40" s="4">
        <v>39</v>
      </c>
      <c r="D40" s="4">
        <v>68</v>
      </c>
      <c r="E40" s="4">
        <v>1</v>
      </c>
      <c r="F40" s="4">
        <v>66</v>
      </c>
      <c r="G40" s="4">
        <v>0</v>
      </c>
      <c r="H40" s="4">
        <v>47</v>
      </c>
    </row>
    <row r="41" spans="1:8" x14ac:dyDescent="0.2">
      <c r="A41" s="44"/>
      <c r="B41" s="3" t="s">
        <v>14</v>
      </c>
      <c r="C41" s="4">
        <v>7</v>
      </c>
      <c r="D41" s="4">
        <v>8</v>
      </c>
      <c r="E41" s="4">
        <v>2</v>
      </c>
      <c r="F41" s="4">
        <v>1</v>
      </c>
      <c r="G41" s="4">
        <v>1</v>
      </c>
      <c r="H41" s="4">
        <v>5</v>
      </c>
    </row>
    <row r="42" spans="1:8" x14ac:dyDescent="0.2">
      <c r="A42" s="44"/>
      <c r="B42" s="28" t="s">
        <v>23</v>
      </c>
      <c r="C42" s="29">
        <v>24</v>
      </c>
      <c r="D42" s="29">
        <v>6</v>
      </c>
      <c r="E42" s="29">
        <v>56</v>
      </c>
      <c r="F42" s="29">
        <v>64</v>
      </c>
      <c r="G42" s="4">
        <v>70</v>
      </c>
      <c r="H42" s="4">
        <v>48</v>
      </c>
    </row>
    <row r="43" spans="1:8" x14ac:dyDescent="0.2">
      <c r="A43" s="44"/>
      <c r="B43" s="28" t="s">
        <v>24</v>
      </c>
      <c r="C43" s="29">
        <v>1</v>
      </c>
      <c r="D43" s="29">
        <v>0</v>
      </c>
      <c r="E43" s="29">
        <v>13</v>
      </c>
      <c r="F43" s="29">
        <v>9</v>
      </c>
      <c r="G43" s="4">
        <v>24</v>
      </c>
      <c r="H43" s="4">
        <v>22</v>
      </c>
    </row>
    <row r="44" spans="1:8" x14ac:dyDescent="0.2">
      <c r="A44" s="44"/>
      <c r="B44" s="28" t="s">
        <v>25</v>
      </c>
      <c r="C44" s="29">
        <v>2</v>
      </c>
      <c r="D44" s="29">
        <v>0</v>
      </c>
      <c r="E44" s="29">
        <v>15</v>
      </c>
      <c r="F44" s="29">
        <v>8</v>
      </c>
      <c r="G44" s="4">
        <v>10</v>
      </c>
      <c r="H44" s="4">
        <v>6</v>
      </c>
    </row>
    <row r="45" spans="1:8" x14ac:dyDescent="0.2">
      <c r="A45" s="44"/>
      <c r="B45" s="28" t="s">
        <v>26</v>
      </c>
      <c r="C45" s="29">
        <v>4</v>
      </c>
      <c r="D45" s="29">
        <v>0</v>
      </c>
      <c r="E45" s="29">
        <v>38</v>
      </c>
      <c r="F45" s="29">
        <v>0</v>
      </c>
      <c r="G45" s="4">
        <v>34</v>
      </c>
      <c r="H45" s="4">
        <v>8</v>
      </c>
    </row>
    <row r="46" spans="1:8" x14ac:dyDescent="0.2">
      <c r="A46" s="44"/>
      <c r="B46" s="28" t="s">
        <v>27</v>
      </c>
      <c r="C46" s="3">
        <v>0</v>
      </c>
      <c r="D46" s="3">
        <v>0</v>
      </c>
      <c r="E46" s="3">
        <v>1</v>
      </c>
      <c r="F46" s="3">
        <v>0</v>
      </c>
      <c r="G46" s="3">
        <v>29</v>
      </c>
      <c r="H46" s="3">
        <v>0</v>
      </c>
    </row>
    <row r="47" spans="1:8" x14ac:dyDescent="0.2">
      <c r="A47" s="44"/>
      <c r="B47" s="3" t="s">
        <v>28</v>
      </c>
      <c r="C47" s="28"/>
      <c r="D47" s="28"/>
      <c r="E47" s="28"/>
      <c r="F47" s="28"/>
      <c r="G47" s="28">
        <v>4</v>
      </c>
      <c r="H47" s="28">
        <v>2</v>
      </c>
    </row>
    <row r="48" spans="1:8" x14ac:dyDescent="0.2">
      <c r="A48" s="44"/>
      <c r="B48" s="11" t="s">
        <v>10</v>
      </c>
      <c r="C48" s="12">
        <f t="shared" ref="C48:F48" si="2">SUM(C37:C46)</f>
        <v>1482</v>
      </c>
      <c r="D48" s="12">
        <f t="shared" si="2"/>
        <v>1681</v>
      </c>
      <c r="E48" s="12">
        <f t="shared" si="2"/>
        <v>1415</v>
      </c>
      <c r="F48" s="12">
        <f t="shared" si="2"/>
        <v>1562</v>
      </c>
      <c r="G48" s="12">
        <f>SUM(G37:G47)</f>
        <v>1561</v>
      </c>
      <c r="H48" s="12">
        <f>SUM(H37:H47)</f>
        <v>1672</v>
      </c>
    </row>
    <row r="49" spans="1:8" ht="7.15" customHeight="1" x14ac:dyDescent="0.2">
      <c r="A49" s="20"/>
      <c r="B49" s="10"/>
      <c r="C49" s="2"/>
      <c r="D49" s="2"/>
      <c r="E49" s="2"/>
      <c r="F49" s="2"/>
      <c r="G49" s="2"/>
      <c r="H49" s="2"/>
    </row>
    <row r="50" spans="1:8" x14ac:dyDescent="0.2">
      <c r="A50" s="20"/>
      <c r="B50" s="13" t="s">
        <v>6</v>
      </c>
      <c r="C50" s="42">
        <f>D48/C48</f>
        <v>1.1342780026990553</v>
      </c>
      <c r="D50" s="43"/>
      <c r="E50" s="42">
        <f>F48/E48</f>
        <v>1.103886925795053</v>
      </c>
      <c r="F50" s="43"/>
      <c r="G50" s="42">
        <f>H48/G48</f>
        <v>1.071108263933376</v>
      </c>
      <c r="H50" s="43"/>
    </row>
    <row r="51" spans="1:8" x14ac:dyDescent="0.2">
      <c r="C51" s="2"/>
      <c r="D51" s="2"/>
      <c r="E51" s="2"/>
      <c r="F51" s="2"/>
      <c r="G51" s="2"/>
      <c r="H51" s="2"/>
    </row>
    <row r="52" spans="1:8" x14ac:dyDescent="0.2">
      <c r="A52" s="44" t="s">
        <v>19</v>
      </c>
      <c r="B52" s="3" t="s">
        <v>9</v>
      </c>
      <c r="C52" s="4">
        <v>1256</v>
      </c>
      <c r="D52" s="4">
        <v>1256</v>
      </c>
      <c r="E52" s="4">
        <v>1251</v>
      </c>
      <c r="F52" s="4">
        <v>1205</v>
      </c>
      <c r="G52" s="4">
        <v>1433</v>
      </c>
      <c r="H52" s="4">
        <v>1181</v>
      </c>
    </row>
    <row r="53" spans="1:8" x14ac:dyDescent="0.2">
      <c r="A53" s="44" t="s">
        <v>4</v>
      </c>
      <c r="B53" s="3" t="s">
        <v>11</v>
      </c>
      <c r="C53" s="4">
        <v>228</v>
      </c>
      <c r="D53" s="4">
        <v>351</v>
      </c>
      <c r="E53" s="4">
        <v>196</v>
      </c>
      <c r="F53" s="4">
        <v>300</v>
      </c>
      <c r="G53" s="4">
        <v>261</v>
      </c>
      <c r="H53" s="4">
        <v>277</v>
      </c>
    </row>
    <row r="54" spans="1:8" x14ac:dyDescent="0.2">
      <c r="A54" s="44" t="s">
        <v>4</v>
      </c>
      <c r="B54" s="3" t="s">
        <v>12</v>
      </c>
      <c r="C54" s="4">
        <v>61</v>
      </c>
      <c r="D54" s="4">
        <v>74</v>
      </c>
      <c r="E54" s="4">
        <v>0</v>
      </c>
      <c r="F54" s="4">
        <v>4</v>
      </c>
      <c r="G54" s="4">
        <v>0</v>
      </c>
      <c r="H54" s="4">
        <v>0</v>
      </c>
    </row>
    <row r="55" spans="1:8" x14ac:dyDescent="0.2">
      <c r="A55" s="44" t="s">
        <v>4</v>
      </c>
      <c r="B55" s="3" t="s">
        <v>13</v>
      </c>
      <c r="C55" s="4">
        <v>33</v>
      </c>
      <c r="D55" s="4">
        <v>98</v>
      </c>
      <c r="E55" s="4">
        <v>2</v>
      </c>
      <c r="F55" s="4">
        <v>57</v>
      </c>
      <c r="G55" s="4">
        <v>0</v>
      </c>
      <c r="H55" s="4">
        <v>69</v>
      </c>
    </row>
    <row r="56" spans="1:8" x14ac:dyDescent="0.2">
      <c r="A56" s="44" t="s">
        <v>4</v>
      </c>
      <c r="B56" s="3" t="s">
        <v>14</v>
      </c>
      <c r="C56" s="4">
        <v>12</v>
      </c>
      <c r="D56" s="4">
        <v>21</v>
      </c>
      <c r="E56" s="4">
        <v>0</v>
      </c>
      <c r="F56" s="4">
        <v>11</v>
      </c>
      <c r="G56" s="4">
        <v>0</v>
      </c>
      <c r="H56" s="4">
        <v>18</v>
      </c>
    </row>
    <row r="57" spans="1:8" x14ac:dyDescent="0.2">
      <c r="A57" s="44"/>
      <c r="B57" s="28" t="s">
        <v>23</v>
      </c>
      <c r="C57" s="29">
        <v>28</v>
      </c>
      <c r="D57" s="29">
        <v>17</v>
      </c>
      <c r="E57" s="29">
        <v>64</v>
      </c>
      <c r="F57" s="29">
        <v>59</v>
      </c>
      <c r="G57" s="4">
        <v>80</v>
      </c>
      <c r="H57" s="4">
        <v>82</v>
      </c>
    </row>
    <row r="58" spans="1:8" x14ac:dyDescent="0.2">
      <c r="A58" s="44"/>
      <c r="B58" s="28" t="s">
        <v>24</v>
      </c>
      <c r="C58" s="29">
        <v>6</v>
      </c>
      <c r="D58" s="29">
        <v>2</v>
      </c>
      <c r="E58" s="29">
        <v>37</v>
      </c>
      <c r="F58" s="29">
        <v>36</v>
      </c>
      <c r="G58" s="4">
        <v>56</v>
      </c>
      <c r="H58" s="4">
        <v>58</v>
      </c>
    </row>
    <row r="59" spans="1:8" x14ac:dyDescent="0.2">
      <c r="A59" s="44"/>
      <c r="B59" s="28" t="s">
        <v>25</v>
      </c>
      <c r="C59" s="29">
        <v>5</v>
      </c>
      <c r="D59" s="29">
        <v>1</v>
      </c>
      <c r="E59" s="29">
        <v>8</v>
      </c>
      <c r="F59" s="29">
        <v>9</v>
      </c>
      <c r="G59" s="4">
        <v>15</v>
      </c>
      <c r="H59" s="4">
        <v>10</v>
      </c>
    </row>
    <row r="60" spans="1:8" x14ac:dyDescent="0.2">
      <c r="A60" s="44"/>
      <c r="B60" s="28" t="s">
        <v>26</v>
      </c>
      <c r="C60" s="29">
        <v>9</v>
      </c>
      <c r="D60" s="29">
        <v>0</v>
      </c>
      <c r="E60" s="29">
        <v>31</v>
      </c>
      <c r="F60" s="29">
        <v>4</v>
      </c>
      <c r="G60" s="4">
        <v>42</v>
      </c>
      <c r="H60" s="4">
        <v>13</v>
      </c>
    </row>
    <row r="61" spans="1:8" x14ac:dyDescent="0.2">
      <c r="A61" s="44"/>
      <c r="B61" s="28" t="s">
        <v>27</v>
      </c>
      <c r="C61" s="29">
        <v>1</v>
      </c>
      <c r="D61" s="29">
        <v>0</v>
      </c>
      <c r="E61" s="29">
        <v>46</v>
      </c>
      <c r="F61" s="29">
        <v>0</v>
      </c>
      <c r="G61" s="4">
        <v>68</v>
      </c>
      <c r="H61" s="4">
        <v>1</v>
      </c>
    </row>
    <row r="62" spans="1:8" x14ac:dyDescent="0.2">
      <c r="A62" s="44"/>
      <c r="B62" s="3" t="s">
        <v>28</v>
      </c>
      <c r="C62" s="29">
        <v>1</v>
      </c>
      <c r="D62" s="29">
        <v>0</v>
      </c>
      <c r="E62" s="29">
        <v>8</v>
      </c>
      <c r="F62" s="29">
        <v>2</v>
      </c>
      <c r="G62" s="4">
        <v>8</v>
      </c>
      <c r="H62" s="4">
        <v>4</v>
      </c>
    </row>
    <row r="63" spans="1:8" x14ac:dyDescent="0.2">
      <c r="A63" s="44"/>
      <c r="B63" s="11" t="s">
        <v>10</v>
      </c>
      <c r="C63" s="12">
        <f t="shared" ref="C63:H63" si="3">SUM(C52:C62)</f>
        <v>1640</v>
      </c>
      <c r="D63" s="12">
        <f t="shared" si="3"/>
        <v>1820</v>
      </c>
      <c r="E63" s="12">
        <f t="shared" si="3"/>
        <v>1643</v>
      </c>
      <c r="F63" s="12">
        <f t="shared" si="3"/>
        <v>1687</v>
      </c>
      <c r="G63" s="12">
        <f t="shared" si="3"/>
        <v>1963</v>
      </c>
      <c r="H63" s="12">
        <f t="shared" si="3"/>
        <v>1713</v>
      </c>
    </row>
    <row r="64" spans="1:8" ht="7.15" customHeight="1" x14ac:dyDescent="0.2">
      <c r="A64" s="20"/>
      <c r="B64" s="10"/>
      <c r="C64" s="2"/>
      <c r="D64" s="2"/>
      <c r="E64" s="2"/>
      <c r="F64" s="2"/>
      <c r="G64" s="2"/>
      <c r="H64" s="2"/>
    </row>
    <row r="65" spans="1:8" x14ac:dyDescent="0.2">
      <c r="A65" s="20"/>
      <c r="B65" s="13" t="s">
        <v>6</v>
      </c>
      <c r="C65" s="42">
        <f>D63/C63</f>
        <v>1.1097560975609757</v>
      </c>
      <c r="D65" s="43"/>
      <c r="E65" s="42">
        <f>F63/E63</f>
        <v>1.0267802799756542</v>
      </c>
      <c r="F65" s="43"/>
      <c r="G65" s="42">
        <f>H63/G63</f>
        <v>0.87264391237901173</v>
      </c>
      <c r="H65" s="43"/>
    </row>
    <row r="66" spans="1:8" x14ac:dyDescent="0.2">
      <c r="C66" s="27"/>
      <c r="D66" s="27"/>
      <c r="E66" s="27"/>
      <c r="F66" s="27"/>
      <c r="G66" s="27"/>
      <c r="H66" s="27"/>
    </row>
    <row r="67" spans="1:8" ht="15" customHeight="1" x14ac:dyDescent="0.2">
      <c r="A67" s="55" t="s">
        <v>64</v>
      </c>
    </row>
    <row r="68" spans="1:8" x14ac:dyDescent="0.2">
      <c r="A68" s="55" t="s">
        <v>65</v>
      </c>
    </row>
    <row r="69" spans="1:8" x14ac:dyDescent="0.2">
      <c r="A69" s="37"/>
    </row>
  </sheetData>
  <mergeCells count="16">
    <mergeCell ref="G20:H20"/>
    <mergeCell ref="G35:H35"/>
    <mergeCell ref="G50:H50"/>
    <mergeCell ref="G65:H65"/>
    <mergeCell ref="A7:A18"/>
    <mergeCell ref="A22:A33"/>
    <mergeCell ref="A37:A48"/>
    <mergeCell ref="A52:A63"/>
    <mergeCell ref="E65:F65"/>
    <mergeCell ref="E20:F20"/>
    <mergeCell ref="E35:F35"/>
    <mergeCell ref="E50:F50"/>
    <mergeCell ref="C20:D20"/>
    <mergeCell ref="C35:D35"/>
    <mergeCell ref="C50:D50"/>
    <mergeCell ref="C65:D65"/>
  </mergeCells>
  <conditionalFormatting sqref="C20:H20 C35:H35 C50:H50 C65:H65">
    <cfRule type="cellIs" dxfId="9" priority="7" operator="greaterThan">
      <formula>1</formula>
    </cfRule>
    <cfRule type="cellIs" dxfId="8" priority="8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showGridLines="0" zoomScaleNormal="100" workbookViewId="0">
      <selection activeCell="H6" sqref="H6:H12"/>
    </sheetView>
  </sheetViews>
  <sheetFormatPr defaultColWidth="9.140625" defaultRowHeight="12.75" x14ac:dyDescent="0.2"/>
  <cols>
    <col min="1" max="1" width="24.42578125" style="9" customWidth="1"/>
    <col min="2" max="2" width="40.28515625" style="1" customWidth="1"/>
    <col min="3" max="3" width="12.140625" style="1" customWidth="1"/>
    <col min="4" max="4" width="13" style="1" customWidth="1"/>
    <col min="5" max="5" width="3" style="1" customWidth="1"/>
    <col min="6" max="10" width="9.140625" style="1"/>
    <col min="11" max="11" width="44.85546875" style="1" bestFit="1" customWidth="1"/>
    <col min="12" max="12" width="41.85546875" style="1" bestFit="1" customWidth="1"/>
    <col min="13" max="16384" width="9.140625" style="1"/>
  </cols>
  <sheetData>
    <row r="1" spans="1:6" ht="15.75" x14ac:dyDescent="0.25">
      <c r="A1" s="7" t="s">
        <v>15</v>
      </c>
    </row>
    <row r="2" spans="1:6" ht="15" x14ac:dyDescent="0.25">
      <c r="A2" s="8" t="s">
        <v>7</v>
      </c>
    </row>
    <row r="3" spans="1:6" x14ac:dyDescent="0.2">
      <c r="A3" s="9" t="s">
        <v>8</v>
      </c>
    </row>
    <row r="4" spans="1:6" x14ac:dyDescent="0.2">
      <c r="A4" s="26" t="s">
        <v>63</v>
      </c>
    </row>
    <row r="6" spans="1:6" ht="44.25" customHeight="1" x14ac:dyDescent="0.2">
      <c r="A6" s="5" t="s">
        <v>0</v>
      </c>
      <c r="B6" s="5" t="s">
        <v>1</v>
      </c>
      <c r="C6" s="23" t="s">
        <v>62</v>
      </c>
      <c r="D6" s="23" t="s">
        <v>69</v>
      </c>
      <c r="E6" s="21"/>
      <c r="F6" s="6" t="s">
        <v>20</v>
      </c>
    </row>
    <row r="7" spans="1:6" s="16" customFormat="1" ht="27" customHeight="1" x14ac:dyDescent="0.25">
      <c r="A7" s="24" t="s">
        <v>16</v>
      </c>
      <c r="B7" s="17" t="s">
        <v>10</v>
      </c>
      <c r="C7" s="18">
        <v>4883</v>
      </c>
      <c r="D7" s="18">
        <v>3153</v>
      </c>
      <c r="E7" s="22"/>
      <c r="F7" s="19">
        <f>(D7-C7)/C7</f>
        <v>-0.35429039524882244</v>
      </c>
    </row>
    <row r="8" spans="1:6" ht="14.45" customHeight="1" x14ac:dyDescent="0.2">
      <c r="A8" s="25"/>
      <c r="B8" s="10"/>
      <c r="C8" s="14"/>
      <c r="D8" s="14"/>
      <c r="E8" s="14"/>
      <c r="F8" s="15"/>
    </row>
    <row r="9" spans="1:6" ht="27" customHeight="1" x14ac:dyDescent="0.2">
      <c r="A9" s="24" t="s">
        <v>17</v>
      </c>
      <c r="B9" s="17" t="s">
        <v>10</v>
      </c>
      <c r="C9" s="18">
        <v>6732</v>
      </c>
      <c r="D9" s="18">
        <v>4973</v>
      </c>
      <c r="E9" s="22"/>
      <c r="F9" s="19">
        <f>(D9-C9)/C9</f>
        <v>-0.26128936423054072</v>
      </c>
    </row>
    <row r="10" spans="1:6" ht="12.75" customHeight="1" x14ac:dyDescent="0.2">
      <c r="C10" s="2"/>
      <c r="D10" s="2"/>
      <c r="E10" s="2"/>
      <c r="F10" s="2"/>
    </row>
    <row r="11" spans="1:6" s="16" customFormat="1" ht="27" customHeight="1" x14ac:dyDescent="0.25">
      <c r="A11" s="24" t="s">
        <v>18</v>
      </c>
      <c r="B11" s="17" t="s">
        <v>10</v>
      </c>
      <c r="C11" s="18">
        <v>1792</v>
      </c>
      <c r="D11" s="18">
        <v>1552</v>
      </c>
      <c r="E11" s="22"/>
      <c r="F11" s="19">
        <f>(D11-C11)/C11</f>
        <v>-0.13392857142857142</v>
      </c>
    </row>
    <row r="12" spans="1:6" x14ac:dyDescent="0.2">
      <c r="C12" s="2"/>
      <c r="D12" s="2"/>
      <c r="E12" s="2"/>
    </row>
    <row r="13" spans="1:6" s="16" customFormat="1" ht="27" customHeight="1" x14ac:dyDescent="0.25">
      <c r="A13" s="24" t="s">
        <v>19</v>
      </c>
      <c r="B13" s="17" t="s">
        <v>10</v>
      </c>
      <c r="C13" s="18">
        <v>1400</v>
      </c>
      <c r="D13" s="18">
        <v>1602</v>
      </c>
      <c r="E13" s="22"/>
      <c r="F13" s="19">
        <f>(D13-C13)/C13</f>
        <v>0.14428571428571429</v>
      </c>
    </row>
    <row r="14" spans="1:6" x14ac:dyDescent="0.2">
      <c r="C14" s="2"/>
      <c r="D14" s="2"/>
      <c r="E14" s="2"/>
    </row>
    <row r="16" spans="1:6" x14ac:dyDescent="0.2">
      <c r="A16" s="55" t="s">
        <v>64</v>
      </c>
    </row>
    <row r="17" spans="1:1" x14ac:dyDescent="0.2">
      <c r="A17" s="55" t="s">
        <v>65</v>
      </c>
    </row>
    <row r="18" spans="1:1" x14ac:dyDescent="0.2">
      <c r="A18" s="37"/>
    </row>
  </sheetData>
  <conditionalFormatting sqref="F7">
    <cfRule type="cellIs" dxfId="7" priority="13" operator="lessThan">
      <formula>0</formula>
    </cfRule>
    <cfRule type="cellIs" dxfId="6" priority="14" operator="greaterThan">
      <formula>0</formula>
    </cfRule>
  </conditionalFormatting>
  <conditionalFormatting sqref="F9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F11">
    <cfRule type="cellIs" dxfId="3" priority="9" operator="lessThan">
      <formula>0</formula>
    </cfRule>
    <cfRule type="cellIs" dxfId="2" priority="10" operator="greaterThan">
      <formula>0</formula>
    </cfRule>
  </conditionalFormatting>
  <conditionalFormatting sqref="F13">
    <cfRule type="cellIs" dxfId="1" priority="7" operator="lessThan">
      <formula>0</formula>
    </cfRule>
    <cfRule type="cellIs" dxfId="0" priority="8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074E-2AB2-45E7-B8EE-4FAFF20E74C9}">
  <dimension ref="A1:O71"/>
  <sheetViews>
    <sheetView showGridLines="0" workbookViewId="0">
      <selection activeCell="A70" sqref="A70:A71"/>
    </sheetView>
  </sheetViews>
  <sheetFormatPr defaultColWidth="9.140625" defaultRowHeight="12.75" x14ac:dyDescent="0.2"/>
  <cols>
    <col min="1" max="1" width="24.28515625" style="45" customWidth="1"/>
    <col min="2" max="2" width="44.42578125" style="45" customWidth="1"/>
    <col min="3" max="16384" width="9.140625" style="45"/>
  </cols>
  <sheetData>
    <row r="1" spans="1:15" ht="15.75" x14ac:dyDescent="0.25">
      <c r="A1" s="36" t="s">
        <v>15</v>
      </c>
    </row>
    <row r="2" spans="1:15" ht="15" x14ac:dyDescent="0.25">
      <c r="A2" s="30" t="s">
        <v>29</v>
      </c>
    </row>
    <row r="3" spans="1:15" x14ac:dyDescent="0.2">
      <c r="A3" s="26" t="s">
        <v>8</v>
      </c>
    </row>
    <row r="4" spans="1:15" x14ac:dyDescent="0.2">
      <c r="A4" s="26" t="s">
        <v>63</v>
      </c>
    </row>
    <row r="7" spans="1:15" ht="25.5" x14ac:dyDescent="0.2">
      <c r="A7" s="46" t="s">
        <v>0</v>
      </c>
      <c r="B7" s="46" t="s">
        <v>42</v>
      </c>
      <c r="C7" s="47" t="s">
        <v>61</v>
      </c>
      <c r="D7" s="48">
        <v>2014</v>
      </c>
      <c r="E7" s="47">
        <v>2015</v>
      </c>
      <c r="F7" s="47">
        <v>2016</v>
      </c>
      <c r="G7" s="47">
        <v>2017</v>
      </c>
      <c r="H7" s="47">
        <v>2018</v>
      </c>
      <c r="I7" s="47">
        <v>2019</v>
      </c>
      <c r="J7" s="47">
        <v>2020</v>
      </c>
      <c r="K7" s="47">
        <v>2021</v>
      </c>
      <c r="L7" s="47">
        <v>2022</v>
      </c>
      <c r="M7" s="47">
        <v>2023</v>
      </c>
      <c r="N7" s="47">
        <v>2024</v>
      </c>
      <c r="O7" s="47" t="s">
        <v>33</v>
      </c>
    </row>
    <row r="8" spans="1:15" x14ac:dyDescent="0.2">
      <c r="A8" s="49" t="s">
        <v>17</v>
      </c>
      <c r="B8" s="50" t="s">
        <v>9</v>
      </c>
      <c r="C8" s="51">
        <v>2</v>
      </c>
      <c r="D8" s="51">
        <v>1</v>
      </c>
      <c r="E8" s="51">
        <v>0</v>
      </c>
      <c r="F8" s="51">
        <v>0</v>
      </c>
      <c r="G8" s="51">
        <v>5</v>
      </c>
      <c r="H8" s="51">
        <v>2</v>
      </c>
      <c r="I8" s="51">
        <v>4</v>
      </c>
      <c r="J8" s="51">
        <v>8</v>
      </c>
      <c r="K8" s="51">
        <v>14</v>
      </c>
      <c r="L8" s="51">
        <v>35</v>
      </c>
      <c r="M8" s="51">
        <v>101</v>
      </c>
      <c r="N8" s="51">
        <v>1026</v>
      </c>
      <c r="O8" s="51">
        <v>1198</v>
      </c>
    </row>
    <row r="9" spans="1:15" x14ac:dyDescent="0.2">
      <c r="A9" s="52"/>
      <c r="B9" s="50" t="s">
        <v>11</v>
      </c>
      <c r="C9" s="51">
        <v>153</v>
      </c>
      <c r="D9" s="51">
        <v>45</v>
      </c>
      <c r="E9" s="51">
        <v>57</v>
      </c>
      <c r="F9" s="51">
        <v>90</v>
      </c>
      <c r="G9" s="51">
        <v>130</v>
      </c>
      <c r="H9" s="51">
        <v>131</v>
      </c>
      <c r="I9" s="51">
        <v>142</v>
      </c>
      <c r="J9" s="51">
        <v>144</v>
      </c>
      <c r="K9" s="51">
        <v>170</v>
      </c>
      <c r="L9" s="51">
        <v>240</v>
      </c>
      <c r="M9" s="51">
        <v>321</v>
      </c>
      <c r="N9" s="51">
        <v>401</v>
      </c>
      <c r="O9" s="51">
        <v>2024</v>
      </c>
    </row>
    <row r="10" spans="1:15" x14ac:dyDescent="0.2">
      <c r="A10" s="52"/>
      <c r="B10" s="50" t="s">
        <v>12</v>
      </c>
      <c r="C10" s="51">
        <v>0</v>
      </c>
      <c r="D10" s="51">
        <v>0</v>
      </c>
      <c r="E10" s="51">
        <v>1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1</v>
      </c>
    </row>
    <row r="11" spans="1:15" x14ac:dyDescent="0.2">
      <c r="A11" s="52"/>
      <c r="B11" s="50" t="s">
        <v>30</v>
      </c>
      <c r="C11" s="51">
        <v>137</v>
      </c>
      <c r="D11" s="51">
        <v>31</v>
      </c>
      <c r="E11" s="51">
        <v>34</v>
      </c>
      <c r="F11" s="51">
        <v>53</v>
      </c>
      <c r="G11" s="51">
        <v>46</v>
      </c>
      <c r="H11" s="51">
        <v>61</v>
      </c>
      <c r="I11" s="51">
        <v>83</v>
      </c>
      <c r="J11" s="51">
        <v>83</v>
      </c>
      <c r="K11" s="51">
        <v>100</v>
      </c>
      <c r="L11" s="51">
        <v>76</v>
      </c>
      <c r="M11" s="51">
        <v>6</v>
      </c>
      <c r="N11" s="51">
        <v>1</v>
      </c>
      <c r="O11" s="51">
        <v>711</v>
      </c>
    </row>
    <row r="12" spans="1:15" x14ac:dyDescent="0.2">
      <c r="A12" s="52"/>
      <c r="B12" s="50" t="s">
        <v>14</v>
      </c>
      <c r="C12" s="51">
        <v>3</v>
      </c>
      <c r="D12" s="51">
        <v>0</v>
      </c>
      <c r="E12" s="51">
        <v>0</v>
      </c>
      <c r="F12" s="51">
        <v>6</v>
      </c>
      <c r="G12" s="51">
        <v>10</v>
      </c>
      <c r="H12" s="51">
        <v>17</v>
      </c>
      <c r="I12" s="51">
        <v>5</v>
      </c>
      <c r="J12" s="51">
        <v>1</v>
      </c>
      <c r="K12" s="51">
        <v>2</v>
      </c>
      <c r="L12" s="51">
        <v>4</v>
      </c>
      <c r="M12" s="51">
        <v>0</v>
      </c>
      <c r="N12" s="51">
        <v>0</v>
      </c>
      <c r="O12" s="51">
        <v>48</v>
      </c>
    </row>
    <row r="13" spans="1:15" x14ac:dyDescent="0.2">
      <c r="A13" s="52"/>
      <c r="B13" s="50" t="s">
        <v>23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1</v>
      </c>
      <c r="N13" s="51">
        <v>125</v>
      </c>
      <c r="O13" s="51">
        <v>126</v>
      </c>
    </row>
    <row r="14" spans="1:15" x14ac:dyDescent="0.2">
      <c r="A14" s="52"/>
      <c r="B14" s="50" t="s">
        <v>24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1</v>
      </c>
      <c r="N14" s="51">
        <v>11</v>
      </c>
      <c r="O14" s="51">
        <v>12</v>
      </c>
    </row>
    <row r="15" spans="1:15" x14ac:dyDescent="0.2">
      <c r="A15" s="52"/>
      <c r="B15" s="50" t="s">
        <v>25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1</v>
      </c>
      <c r="N15" s="51">
        <v>27</v>
      </c>
      <c r="O15" s="51">
        <v>28</v>
      </c>
    </row>
    <row r="16" spans="1:15" x14ac:dyDescent="0.2">
      <c r="A16" s="52"/>
      <c r="B16" s="50" t="s">
        <v>26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16</v>
      </c>
      <c r="M16" s="51">
        <v>156</v>
      </c>
      <c r="N16" s="51">
        <v>223</v>
      </c>
      <c r="O16" s="51">
        <v>395</v>
      </c>
    </row>
    <row r="17" spans="1:15" x14ac:dyDescent="0.2">
      <c r="A17" s="52"/>
      <c r="B17" s="50" t="s">
        <v>27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41</v>
      </c>
      <c r="M17" s="51">
        <v>173</v>
      </c>
      <c r="N17" s="51">
        <v>205</v>
      </c>
      <c r="O17" s="51">
        <v>419</v>
      </c>
    </row>
    <row r="18" spans="1:15" x14ac:dyDescent="0.2">
      <c r="A18" s="52"/>
      <c r="B18" s="50" t="s">
        <v>28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2</v>
      </c>
      <c r="N18" s="51">
        <v>9</v>
      </c>
      <c r="O18" s="51">
        <v>11</v>
      </c>
    </row>
    <row r="19" spans="1:15" x14ac:dyDescent="0.2">
      <c r="A19" s="52"/>
      <c r="B19" s="38" t="s">
        <v>31</v>
      </c>
      <c r="C19" s="53">
        <v>295</v>
      </c>
      <c r="D19" s="53">
        <v>77</v>
      </c>
      <c r="E19" s="53">
        <v>92</v>
      </c>
      <c r="F19" s="53">
        <v>149</v>
      </c>
      <c r="G19" s="53">
        <v>191</v>
      </c>
      <c r="H19" s="53">
        <v>211</v>
      </c>
      <c r="I19" s="53">
        <v>234</v>
      </c>
      <c r="J19" s="53">
        <v>236</v>
      </c>
      <c r="K19" s="53">
        <v>286</v>
      </c>
      <c r="L19" s="53">
        <v>412</v>
      </c>
      <c r="M19" s="53">
        <v>762</v>
      </c>
      <c r="N19" s="53">
        <v>2028</v>
      </c>
      <c r="O19" s="53">
        <v>4973</v>
      </c>
    </row>
    <row r="20" spans="1:15" x14ac:dyDescent="0.2">
      <c r="A20" s="54"/>
      <c r="B20" s="38" t="s">
        <v>32</v>
      </c>
      <c r="C20" s="39">
        <v>5.932032978081641E-2</v>
      </c>
      <c r="D20" s="39">
        <v>1.5483611502111402E-2</v>
      </c>
      <c r="E20" s="39">
        <v>1.8499899457068168E-2</v>
      </c>
      <c r="F20" s="39">
        <v>2.9961793685903879E-2</v>
      </c>
      <c r="G20" s="39">
        <v>3.8407399959782824E-2</v>
      </c>
      <c r="H20" s="39">
        <v>4.2429117233058519E-2</v>
      </c>
      <c r="I20" s="39">
        <v>4.7054092097325556E-2</v>
      </c>
      <c r="J20" s="39">
        <v>4.7456263824653129E-2</v>
      </c>
      <c r="K20" s="39">
        <v>5.7510557007842349E-2</v>
      </c>
      <c r="L20" s="39">
        <v>8.2847375829479195E-2</v>
      </c>
      <c r="M20" s="39">
        <v>0.15322742811180373</v>
      </c>
      <c r="N20" s="39">
        <v>0.40780213151015482</v>
      </c>
      <c r="O20" s="39">
        <v>1</v>
      </c>
    </row>
    <row r="21" spans="1:15" x14ac:dyDescent="0.2">
      <c r="B21" s="26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3" spans="1:15" ht="25.5" x14ac:dyDescent="0.2">
      <c r="A23" s="46" t="s">
        <v>0</v>
      </c>
      <c r="B23" s="46" t="s">
        <v>42</v>
      </c>
      <c r="C23" s="47" t="s">
        <v>61</v>
      </c>
      <c r="D23" s="48">
        <v>2014</v>
      </c>
      <c r="E23" s="47">
        <v>2015</v>
      </c>
      <c r="F23" s="47">
        <v>2016</v>
      </c>
      <c r="G23" s="47">
        <v>2017</v>
      </c>
      <c r="H23" s="47">
        <v>2018</v>
      </c>
      <c r="I23" s="47">
        <v>2019</v>
      </c>
      <c r="J23" s="47">
        <v>2020</v>
      </c>
      <c r="K23" s="47">
        <v>2021</v>
      </c>
      <c r="L23" s="47">
        <v>2022</v>
      </c>
      <c r="M23" s="47">
        <v>2023</v>
      </c>
      <c r="N23" s="47">
        <v>2024</v>
      </c>
      <c r="O23" s="47" t="s">
        <v>33</v>
      </c>
    </row>
    <row r="24" spans="1:15" ht="12.75" customHeight="1" x14ac:dyDescent="0.2">
      <c r="A24" s="49" t="s">
        <v>16</v>
      </c>
      <c r="B24" s="50" t="s">
        <v>9</v>
      </c>
      <c r="C24" s="51">
        <v>2</v>
      </c>
      <c r="D24" s="51">
        <v>0</v>
      </c>
      <c r="E24" s="51">
        <v>0</v>
      </c>
      <c r="F24" s="51">
        <v>0</v>
      </c>
      <c r="G24" s="51">
        <v>1</v>
      </c>
      <c r="H24" s="51">
        <v>1</v>
      </c>
      <c r="I24" s="51">
        <v>7</v>
      </c>
      <c r="J24" s="51">
        <v>3</v>
      </c>
      <c r="K24" s="51">
        <v>19</v>
      </c>
      <c r="L24" s="51">
        <v>18</v>
      </c>
      <c r="M24" s="51">
        <v>63</v>
      </c>
      <c r="N24" s="51">
        <v>691</v>
      </c>
      <c r="O24" s="51">
        <v>805</v>
      </c>
    </row>
    <row r="25" spans="1:15" x14ac:dyDescent="0.2">
      <c r="A25" s="52"/>
      <c r="B25" s="50" t="s">
        <v>11</v>
      </c>
      <c r="C25" s="51">
        <v>13</v>
      </c>
      <c r="D25" s="51">
        <v>5</v>
      </c>
      <c r="E25" s="51">
        <v>16</v>
      </c>
      <c r="F25" s="51">
        <v>9</v>
      </c>
      <c r="G25" s="51">
        <v>13</v>
      </c>
      <c r="H25" s="51">
        <v>34</v>
      </c>
      <c r="I25" s="51">
        <v>35</v>
      </c>
      <c r="J25" s="51">
        <v>60</v>
      </c>
      <c r="K25" s="51">
        <v>94</v>
      </c>
      <c r="L25" s="51">
        <v>202</v>
      </c>
      <c r="M25" s="51">
        <v>347</v>
      </c>
      <c r="N25" s="51">
        <v>523</v>
      </c>
      <c r="O25" s="51">
        <v>1351</v>
      </c>
    </row>
    <row r="26" spans="1:15" x14ac:dyDescent="0.2">
      <c r="A26" s="52"/>
      <c r="B26" s="50" t="s">
        <v>12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</row>
    <row r="27" spans="1:15" x14ac:dyDescent="0.2">
      <c r="A27" s="52"/>
      <c r="B27" s="50" t="s">
        <v>30</v>
      </c>
      <c r="C27" s="51">
        <v>27</v>
      </c>
      <c r="D27" s="51">
        <v>19</v>
      </c>
      <c r="E27" s="51">
        <v>14</v>
      </c>
      <c r="F27" s="51">
        <v>22</v>
      </c>
      <c r="G27" s="51">
        <v>31</v>
      </c>
      <c r="H27" s="51">
        <v>28</v>
      </c>
      <c r="I27" s="51">
        <v>47</v>
      </c>
      <c r="J27" s="51">
        <v>47</v>
      </c>
      <c r="K27" s="51">
        <v>54</v>
      </c>
      <c r="L27" s="51">
        <v>69</v>
      </c>
      <c r="M27" s="51">
        <v>1</v>
      </c>
      <c r="N27" s="51">
        <v>0</v>
      </c>
      <c r="O27" s="51">
        <v>359</v>
      </c>
    </row>
    <row r="28" spans="1:15" x14ac:dyDescent="0.2">
      <c r="A28" s="52"/>
      <c r="B28" s="50" t="s">
        <v>14</v>
      </c>
      <c r="C28" s="51">
        <v>4</v>
      </c>
      <c r="D28" s="51">
        <v>2</v>
      </c>
      <c r="E28" s="51">
        <v>3</v>
      </c>
      <c r="F28" s="51">
        <v>1</v>
      </c>
      <c r="G28" s="51">
        <v>5</v>
      </c>
      <c r="H28" s="51">
        <v>8</v>
      </c>
      <c r="I28" s="51">
        <v>8</v>
      </c>
      <c r="J28" s="51">
        <v>7</v>
      </c>
      <c r="K28" s="51">
        <v>2</v>
      </c>
      <c r="L28" s="51">
        <v>1</v>
      </c>
      <c r="M28" s="51">
        <v>0</v>
      </c>
      <c r="N28" s="51">
        <v>0</v>
      </c>
      <c r="O28" s="51">
        <v>41</v>
      </c>
    </row>
    <row r="29" spans="1:15" x14ac:dyDescent="0.2">
      <c r="A29" s="52"/>
      <c r="B29" s="50" t="s">
        <v>23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1</v>
      </c>
      <c r="N29" s="51">
        <v>44</v>
      </c>
      <c r="O29" s="51">
        <v>45</v>
      </c>
    </row>
    <row r="30" spans="1:15" x14ac:dyDescent="0.2">
      <c r="A30" s="52"/>
      <c r="B30" s="50" t="s">
        <v>24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20</v>
      </c>
      <c r="O30" s="51">
        <v>20</v>
      </c>
    </row>
    <row r="31" spans="1:15" x14ac:dyDescent="0.2">
      <c r="A31" s="52"/>
      <c r="B31" s="50" t="s">
        <v>25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8</v>
      </c>
      <c r="O31" s="51">
        <v>8</v>
      </c>
    </row>
    <row r="32" spans="1:15" x14ac:dyDescent="0.2">
      <c r="A32" s="52"/>
      <c r="B32" s="50" t="s">
        <v>26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19</v>
      </c>
      <c r="M32" s="51">
        <v>120</v>
      </c>
      <c r="N32" s="51">
        <v>160</v>
      </c>
      <c r="O32" s="51">
        <v>299</v>
      </c>
    </row>
    <row r="33" spans="1:15" x14ac:dyDescent="0.2">
      <c r="A33" s="52"/>
      <c r="B33" s="50" t="s">
        <v>27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13</v>
      </c>
      <c r="M33" s="51">
        <v>99</v>
      </c>
      <c r="N33" s="51">
        <v>104</v>
      </c>
      <c r="O33" s="51">
        <v>216</v>
      </c>
    </row>
    <row r="34" spans="1:15" x14ac:dyDescent="0.2">
      <c r="A34" s="52"/>
      <c r="B34" s="50" t="s">
        <v>28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1</v>
      </c>
      <c r="N34" s="51">
        <v>8</v>
      </c>
      <c r="O34" s="51">
        <v>9</v>
      </c>
    </row>
    <row r="35" spans="1:15" x14ac:dyDescent="0.2">
      <c r="A35" s="52"/>
      <c r="B35" s="38" t="s">
        <v>31</v>
      </c>
      <c r="C35" s="53">
        <v>46</v>
      </c>
      <c r="D35" s="53">
        <v>26</v>
      </c>
      <c r="E35" s="53">
        <v>33</v>
      </c>
      <c r="F35" s="53">
        <v>32</v>
      </c>
      <c r="G35" s="53">
        <v>50</v>
      </c>
      <c r="H35" s="53">
        <v>71</v>
      </c>
      <c r="I35" s="53">
        <v>97</v>
      </c>
      <c r="J35" s="53">
        <v>117</v>
      </c>
      <c r="K35" s="53">
        <v>169</v>
      </c>
      <c r="L35" s="53">
        <v>322</v>
      </c>
      <c r="M35" s="53">
        <v>632</v>
      </c>
      <c r="N35" s="53">
        <v>1558</v>
      </c>
      <c r="O35" s="53">
        <v>3153</v>
      </c>
    </row>
    <row r="36" spans="1:15" x14ac:dyDescent="0.2">
      <c r="A36" s="54"/>
      <c r="B36" s="38" t="s">
        <v>32</v>
      </c>
      <c r="C36" s="39">
        <v>1.4589280050745322E-2</v>
      </c>
      <c r="D36" s="39">
        <v>8.2461148112908337E-3</v>
      </c>
      <c r="E36" s="39">
        <v>1.0466222645099905E-2</v>
      </c>
      <c r="F36" s="39">
        <v>1.014906438312718E-2</v>
      </c>
      <c r="G36" s="39">
        <v>1.5857913098636219E-2</v>
      </c>
      <c r="H36" s="39">
        <v>2.251823660006343E-2</v>
      </c>
      <c r="I36" s="39">
        <v>3.0764351411354265E-2</v>
      </c>
      <c r="J36" s="39">
        <v>3.7107516650808754E-2</v>
      </c>
      <c r="K36" s="39">
        <v>5.3599746273390425E-2</v>
      </c>
      <c r="L36" s="39">
        <v>0.10212496035521726</v>
      </c>
      <c r="M36" s="39">
        <v>0.2004440215667618</v>
      </c>
      <c r="N36" s="39">
        <v>0.49413257215350459</v>
      </c>
      <c r="O36" s="39">
        <v>1</v>
      </c>
    </row>
    <row r="39" spans="1:15" ht="25.5" x14ac:dyDescent="0.2">
      <c r="A39" s="46" t="s">
        <v>0</v>
      </c>
      <c r="B39" s="46" t="s">
        <v>42</v>
      </c>
      <c r="C39" s="47" t="s">
        <v>61</v>
      </c>
      <c r="D39" s="48">
        <v>2014</v>
      </c>
      <c r="E39" s="47">
        <v>2015</v>
      </c>
      <c r="F39" s="47">
        <v>2016</v>
      </c>
      <c r="G39" s="47">
        <v>2017</v>
      </c>
      <c r="H39" s="47">
        <v>2018</v>
      </c>
      <c r="I39" s="47">
        <v>2019</v>
      </c>
      <c r="J39" s="47">
        <v>2020</v>
      </c>
      <c r="K39" s="47">
        <v>2021</v>
      </c>
      <c r="L39" s="47">
        <v>2022</v>
      </c>
      <c r="M39" s="47">
        <v>2023</v>
      </c>
      <c r="N39" s="47">
        <v>2024</v>
      </c>
      <c r="O39" s="47" t="s">
        <v>33</v>
      </c>
    </row>
    <row r="40" spans="1:15" x14ac:dyDescent="0.2">
      <c r="A40" s="49" t="s">
        <v>18</v>
      </c>
      <c r="B40" s="50" t="s">
        <v>9</v>
      </c>
      <c r="C40" s="51">
        <v>0</v>
      </c>
      <c r="D40" s="51">
        <v>0</v>
      </c>
      <c r="E40" s="51">
        <v>1</v>
      </c>
      <c r="F40" s="51">
        <v>2</v>
      </c>
      <c r="G40" s="51">
        <v>8</v>
      </c>
      <c r="H40" s="51">
        <v>18</v>
      </c>
      <c r="I40" s="51">
        <v>19</v>
      </c>
      <c r="J40" s="51">
        <v>30</v>
      </c>
      <c r="K40" s="51">
        <v>16</v>
      </c>
      <c r="L40" s="51">
        <v>50</v>
      </c>
      <c r="M40" s="51">
        <v>56</v>
      </c>
      <c r="N40" s="51">
        <v>308</v>
      </c>
      <c r="O40" s="51">
        <v>508</v>
      </c>
    </row>
    <row r="41" spans="1:15" x14ac:dyDescent="0.2">
      <c r="A41" s="52"/>
      <c r="B41" s="50" t="s">
        <v>11</v>
      </c>
      <c r="C41" s="51">
        <v>46</v>
      </c>
      <c r="D41" s="51">
        <v>8</v>
      </c>
      <c r="E41" s="51">
        <v>8</v>
      </c>
      <c r="F41" s="51">
        <v>14</v>
      </c>
      <c r="G41" s="51">
        <v>17</v>
      </c>
      <c r="H41" s="51">
        <v>23</v>
      </c>
      <c r="I41" s="51">
        <v>22</v>
      </c>
      <c r="J41" s="51">
        <v>29</v>
      </c>
      <c r="K41" s="51">
        <v>56</v>
      </c>
      <c r="L41" s="51">
        <v>124</v>
      </c>
      <c r="M41" s="51">
        <v>125</v>
      </c>
      <c r="N41" s="51">
        <v>185</v>
      </c>
      <c r="O41" s="51">
        <v>657</v>
      </c>
    </row>
    <row r="42" spans="1:15" x14ac:dyDescent="0.2">
      <c r="A42" s="52"/>
      <c r="B42" s="50" t="s">
        <v>12</v>
      </c>
      <c r="C42" s="51">
        <v>0</v>
      </c>
      <c r="D42" s="51">
        <v>0</v>
      </c>
      <c r="E42" s="51">
        <v>1</v>
      </c>
      <c r="F42" s="51">
        <v>0</v>
      </c>
      <c r="G42" s="51">
        <v>1</v>
      </c>
      <c r="H42" s="51">
        <v>0</v>
      </c>
      <c r="I42" s="51">
        <v>0</v>
      </c>
      <c r="J42" s="51">
        <v>0</v>
      </c>
      <c r="K42" s="51">
        <v>0</v>
      </c>
      <c r="L42" s="51">
        <v>1</v>
      </c>
      <c r="M42" s="51">
        <v>0</v>
      </c>
      <c r="N42" s="51">
        <v>0</v>
      </c>
      <c r="O42" s="51">
        <v>3</v>
      </c>
    </row>
    <row r="43" spans="1:15" x14ac:dyDescent="0.2">
      <c r="A43" s="52"/>
      <c r="B43" s="50" t="s">
        <v>30</v>
      </c>
      <c r="C43" s="51">
        <v>37</v>
      </c>
      <c r="D43" s="51">
        <v>8</v>
      </c>
      <c r="E43" s="51">
        <v>20</v>
      </c>
      <c r="F43" s="51">
        <v>17</v>
      </c>
      <c r="G43" s="51">
        <v>11</v>
      </c>
      <c r="H43" s="51">
        <v>6</v>
      </c>
      <c r="I43" s="51">
        <v>21</v>
      </c>
      <c r="J43" s="51">
        <v>10</v>
      </c>
      <c r="K43" s="51">
        <v>30</v>
      </c>
      <c r="L43" s="51">
        <v>27</v>
      </c>
      <c r="M43" s="51">
        <v>1</v>
      </c>
      <c r="N43" s="51">
        <v>0</v>
      </c>
      <c r="O43" s="51">
        <v>188</v>
      </c>
    </row>
    <row r="44" spans="1:15" x14ac:dyDescent="0.2">
      <c r="A44" s="52"/>
      <c r="B44" s="50" t="s">
        <v>14</v>
      </c>
      <c r="C44" s="51">
        <v>8</v>
      </c>
      <c r="D44" s="51">
        <v>3</v>
      </c>
      <c r="E44" s="51">
        <v>2</v>
      </c>
      <c r="F44" s="51">
        <v>1</v>
      </c>
      <c r="G44" s="51">
        <v>1</v>
      </c>
      <c r="H44" s="51">
        <v>1</v>
      </c>
      <c r="I44" s="51">
        <v>5</v>
      </c>
      <c r="J44" s="51">
        <v>1</v>
      </c>
      <c r="K44" s="51">
        <v>2</v>
      </c>
      <c r="L44" s="51">
        <v>2</v>
      </c>
      <c r="M44" s="51">
        <v>2</v>
      </c>
      <c r="N44" s="51">
        <v>1</v>
      </c>
      <c r="O44" s="51">
        <v>29</v>
      </c>
    </row>
    <row r="45" spans="1:15" x14ac:dyDescent="0.2">
      <c r="A45" s="52"/>
      <c r="B45" s="50" t="s">
        <v>23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1</v>
      </c>
      <c r="M45" s="51">
        <v>3</v>
      </c>
      <c r="N45" s="51">
        <v>28</v>
      </c>
      <c r="O45" s="51">
        <v>32</v>
      </c>
    </row>
    <row r="46" spans="1:15" x14ac:dyDescent="0.2">
      <c r="A46" s="52"/>
      <c r="B46" s="50" t="s">
        <v>24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2</v>
      </c>
      <c r="M46" s="51">
        <v>0</v>
      </c>
      <c r="N46" s="51">
        <v>7</v>
      </c>
      <c r="O46" s="51">
        <v>9</v>
      </c>
    </row>
    <row r="47" spans="1:15" x14ac:dyDescent="0.2">
      <c r="A47" s="52"/>
      <c r="B47" s="50" t="s">
        <v>25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1</v>
      </c>
      <c r="M47" s="51">
        <v>6</v>
      </c>
      <c r="N47" s="51">
        <v>8</v>
      </c>
      <c r="O47" s="51">
        <v>15</v>
      </c>
    </row>
    <row r="48" spans="1:15" x14ac:dyDescent="0.2">
      <c r="A48" s="52"/>
      <c r="B48" s="50" t="s">
        <v>26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2</v>
      </c>
      <c r="M48" s="51">
        <v>32</v>
      </c>
      <c r="N48" s="51">
        <v>34</v>
      </c>
      <c r="O48" s="51">
        <v>68</v>
      </c>
    </row>
    <row r="49" spans="1:15" x14ac:dyDescent="0.2">
      <c r="A49" s="52"/>
      <c r="B49" s="50" t="s">
        <v>27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12</v>
      </c>
      <c r="N49" s="51">
        <v>29</v>
      </c>
      <c r="O49" s="51">
        <v>41</v>
      </c>
    </row>
    <row r="50" spans="1:15" x14ac:dyDescent="0.2">
      <c r="A50" s="52"/>
      <c r="B50" s="50" t="s">
        <v>28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2</v>
      </c>
      <c r="O50" s="51">
        <v>2</v>
      </c>
    </row>
    <row r="51" spans="1:15" x14ac:dyDescent="0.2">
      <c r="A51" s="52"/>
      <c r="B51" s="38" t="s">
        <v>31</v>
      </c>
      <c r="C51" s="53">
        <v>91</v>
      </c>
      <c r="D51" s="53">
        <v>19</v>
      </c>
      <c r="E51" s="53">
        <v>32</v>
      </c>
      <c r="F51" s="53">
        <v>34</v>
      </c>
      <c r="G51" s="53">
        <v>38</v>
      </c>
      <c r="H51" s="53">
        <v>48</v>
      </c>
      <c r="I51" s="53">
        <v>67</v>
      </c>
      <c r="J51" s="53">
        <v>70</v>
      </c>
      <c r="K51" s="53">
        <v>104</v>
      </c>
      <c r="L51" s="53">
        <v>210</v>
      </c>
      <c r="M51" s="53">
        <v>237</v>
      </c>
      <c r="N51" s="53">
        <v>602</v>
      </c>
      <c r="O51" s="53">
        <v>1552</v>
      </c>
    </row>
    <row r="52" spans="1:15" x14ac:dyDescent="0.2">
      <c r="A52" s="54"/>
      <c r="B52" s="38" t="s">
        <v>32</v>
      </c>
      <c r="C52" s="39">
        <v>5.8634020618556701E-2</v>
      </c>
      <c r="D52" s="39">
        <v>1.2242268041237113E-2</v>
      </c>
      <c r="E52" s="39">
        <v>2.0618556701030927E-2</v>
      </c>
      <c r="F52" s="39">
        <v>2.1907216494845359E-2</v>
      </c>
      <c r="G52" s="39">
        <v>2.4484536082474227E-2</v>
      </c>
      <c r="H52" s="39">
        <v>3.0927835051546393E-2</v>
      </c>
      <c r="I52" s="39">
        <v>4.3170103092783504E-2</v>
      </c>
      <c r="J52" s="39">
        <v>4.5103092783505154E-2</v>
      </c>
      <c r="K52" s="39">
        <v>6.7010309278350513E-2</v>
      </c>
      <c r="L52" s="39">
        <v>0.13530927835051546</v>
      </c>
      <c r="M52" s="39">
        <v>0.15270618556701032</v>
      </c>
      <c r="N52" s="39">
        <v>0.38788659793814434</v>
      </c>
      <c r="O52" s="39">
        <v>1</v>
      </c>
    </row>
    <row r="55" spans="1:15" ht="25.5" x14ac:dyDescent="0.2">
      <c r="A55" s="46" t="s">
        <v>0</v>
      </c>
      <c r="B55" s="46" t="s">
        <v>42</v>
      </c>
      <c r="C55" s="47" t="s">
        <v>61</v>
      </c>
      <c r="D55" s="48">
        <v>2014</v>
      </c>
      <c r="E55" s="47">
        <v>2015</v>
      </c>
      <c r="F55" s="47">
        <v>2016</v>
      </c>
      <c r="G55" s="47">
        <v>2017</v>
      </c>
      <c r="H55" s="47">
        <v>2018</v>
      </c>
      <c r="I55" s="47">
        <v>2019</v>
      </c>
      <c r="J55" s="47">
        <v>2020</v>
      </c>
      <c r="K55" s="47">
        <v>2021</v>
      </c>
      <c r="L55" s="47">
        <v>2022</v>
      </c>
      <c r="M55" s="47">
        <v>2023</v>
      </c>
      <c r="N55" s="47">
        <v>2024</v>
      </c>
      <c r="O55" s="47" t="s">
        <v>33</v>
      </c>
    </row>
    <row r="56" spans="1:15" x14ac:dyDescent="0.2">
      <c r="A56" s="49" t="s">
        <v>19</v>
      </c>
      <c r="B56" s="50" t="s">
        <v>9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5</v>
      </c>
      <c r="J56" s="51">
        <v>3</v>
      </c>
      <c r="K56" s="51">
        <v>3</v>
      </c>
      <c r="L56" s="51">
        <v>11</v>
      </c>
      <c r="M56" s="51">
        <v>84</v>
      </c>
      <c r="N56" s="51">
        <v>519</v>
      </c>
      <c r="O56" s="51">
        <v>625</v>
      </c>
    </row>
    <row r="57" spans="1:15" x14ac:dyDescent="0.2">
      <c r="A57" s="52"/>
      <c r="B57" s="50" t="s">
        <v>11</v>
      </c>
      <c r="C57" s="51">
        <v>8</v>
      </c>
      <c r="D57" s="51">
        <v>2</v>
      </c>
      <c r="E57" s="51">
        <v>6</v>
      </c>
      <c r="F57" s="51">
        <v>10</v>
      </c>
      <c r="G57" s="51">
        <v>12</v>
      </c>
      <c r="H57" s="51">
        <v>6</v>
      </c>
      <c r="I57" s="51">
        <v>20</v>
      </c>
      <c r="J57" s="51">
        <v>26</v>
      </c>
      <c r="K57" s="51">
        <v>60</v>
      </c>
      <c r="L57" s="51">
        <v>88</v>
      </c>
      <c r="M57" s="51">
        <v>108</v>
      </c>
      <c r="N57" s="51">
        <v>213</v>
      </c>
      <c r="O57" s="51">
        <v>559</v>
      </c>
    </row>
    <row r="58" spans="1:15" x14ac:dyDescent="0.2">
      <c r="A58" s="52"/>
      <c r="B58" s="50" t="s">
        <v>12</v>
      </c>
      <c r="C58" s="51">
        <v>1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1</v>
      </c>
    </row>
    <row r="59" spans="1:15" x14ac:dyDescent="0.2">
      <c r="A59" s="52"/>
      <c r="B59" s="50" t="s">
        <v>30</v>
      </c>
      <c r="C59" s="51">
        <v>17</v>
      </c>
      <c r="D59" s="51">
        <v>6</v>
      </c>
      <c r="E59" s="51">
        <v>17</v>
      </c>
      <c r="F59" s="51">
        <v>11</v>
      </c>
      <c r="G59" s="51">
        <v>19</v>
      </c>
      <c r="H59" s="51">
        <v>24</v>
      </c>
      <c r="I59" s="51">
        <v>27</v>
      </c>
      <c r="J59" s="51">
        <v>19</v>
      </c>
      <c r="K59" s="51">
        <v>24</v>
      </c>
      <c r="L59" s="51">
        <v>24</v>
      </c>
      <c r="M59" s="51">
        <v>2</v>
      </c>
      <c r="N59" s="51">
        <v>0</v>
      </c>
      <c r="O59" s="51">
        <v>190</v>
      </c>
    </row>
    <row r="60" spans="1:15" x14ac:dyDescent="0.2">
      <c r="A60" s="52"/>
      <c r="B60" s="50" t="s">
        <v>14</v>
      </c>
      <c r="C60" s="51">
        <v>2</v>
      </c>
      <c r="D60" s="51">
        <v>2</v>
      </c>
      <c r="E60" s="51">
        <v>0</v>
      </c>
      <c r="F60" s="51">
        <v>2</v>
      </c>
      <c r="G60" s="51">
        <v>2</v>
      </c>
      <c r="H60" s="51">
        <v>0</v>
      </c>
      <c r="I60" s="51">
        <v>1</v>
      </c>
      <c r="J60" s="51">
        <v>1</v>
      </c>
      <c r="K60" s="51">
        <v>2</v>
      </c>
      <c r="L60" s="51">
        <v>0</v>
      </c>
      <c r="M60" s="51">
        <v>0</v>
      </c>
      <c r="N60" s="51">
        <v>0</v>
      </c>
      <c r="O60" s="51">
        <v>12</v>
      </c>
    </row>
    <row r="61" spans="1:15" x14ac:dyDescent="0.2">
      <c r="A61" s="52"/>
      <c r="B61" s="50" t="s">
        <v>23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14</v>
      </c>
      <c r="O61" s="51">
        <v>14</v>
      </c>
    </row>
    <row r="62" spans="1:15" x14ac:dyDescent="0.2">
      <c r="A62" s="52"/>
      <c r="B62" s="50" t="s">
        <v>24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3</v>
      </c>
      <c r="O62" s="51">
        <v>3</v>
      </c>
    </row>
    <row r="63" spans="1:15" x14ac:dyDescent="0.2">
      <c r="A63" s="52"/>
      <c r="B63" s="50" t="s">
        <v>25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1</v>
      </c>
      <c r="N63" s="51">
        <v>6</v>
      </c>
      <c r="O63" s="51">
        <v>7</v>
      </c>
    </row>
    <row r="64" spans="1:15" x14ac:dyDescent="0.2">
      <c r="A64" s="52"/>
      <c r="B64" s="50" t="s">
        <v>26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3</v>
      </c>
      <c r="M64" s="51">
        <v>21</v>
      </c>
      <c r="N64" s="51">
        <v>42</v>
      </c>
      <c r="O64" s="51">
        <v>66</v>
      </c>
    </row>
    <row r="65" spans="1:15" x14ac:dyDescent="0.2">
      <c r="A65" s="52"/>
      <c r="B65" s="50" t="s">
        <v>27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1</v>
      </c>
      <c r="M65" s="51">
        <v>45</v>
      </c>
      <c r="N65" s="51">
        <v>68</v>
      </c>
      <c r="O65" s="51">
        <v>114</v>
      </c>
    </row>
    <row r="66" spans="1:15" x14ac:dyDescent="0.2">
      <c r="A66" s="52"/>
      <c r="B66" s="50" t="s">
        <v>28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1</v>
      </c>
      <c r="M66" s="51">
        <v>4</v>
      </c>
      <c r="N66" s="51">
        <v>6</v>
      </c>
      <c r="O66" s="51">
        <v>11</v>
      </c>
    </row>
    <row r="67" spans="1:15" x14ac:dyDescent="0.2">
      <c r="A67" s="52"/>
      <c r="B67" s="38" t="s">
        <v>31</v>
      </c>
      <c r="C67" s="53">
        <v>28</v>
      </c>
      <c r="D67" s="53">
        <v>10</v>
      </c>
      <c r="E67" s="53">
        <v>23</v>
      </c>
      <c r="F67" s="53">
        <v>23</v>
      </c>
      <c r="G67" s="53">
        <v>33</v>
      </c>
      <c r="H67" s="53">
        <v>30</v>
      </c>
      <c r="I67" s="53">
        <v>53</v>
      </c>
      <c r="J67" s="53">
        <v>49</v>
      </c>
      <c r="K67" s="53">
        <v>89</v>
      </c>
      <c r="L67" s="53">
        <v>128</v>
      </c>
      <c r="M67" s="53">
        <v>265</v>
      </c>
      <c r="N67" s="53">
        <v>871</v>
      </c>
      <c r="O67" s="53">
        <v>1602</v>
      </c>
    </row>
    <row r="68" spans="1:15" x14ac:dyDescent="0.2">
      <c r="A68" s="54"/>
      <c r="B68" s="38" t="s">
        <v>32</v>
      </c>
      <c r="C68" s="39">
        <v>1.7478152309612985E-2</v>
      </c>
      <c r="D68" s="39">
        <v>6.2421972534332081E-3</v>
      </c>
      <c r="E68" s="39">
        <v>1.435705368289638E-2</v>
      </c>
      <c r="F68" s="39">
        <v>1.435705368289638E-2</v>
      </c>
      <c r="G68" s="39">
        <v>2.0599250936329586E-2</v>
      </c>
      <c r="H68" s="39">
        <v>1.8726591760299626E-2</v>
      </c>
      <c r="I68" s="39">
        <v>3.3083645443196003E-2</v>
      </c>
      <c r="J68" s="39">
        <v>3.058676654182272E-2</v>
      </c>
      <c r="K68" s="39">
        <v>5.5555555555555552E-2</v>
      </c>
      <c r="L68" s="39">
        <v>7.990012484394507E-2</v>
      </c>
      <c r="M68" s="39">
        <v>0.16541822721598001</v>
      </c>
      <c r="N68" s="39">
        <v>0.54369538077403246</v>
      </c>
      <c r="O68" s="39">
        <v>1</v>
      </c>
    </row>
    <row r="70" spans="1:15" x14ac:dyDescent="0.2">
      <c r="A70" s="55" t="s">
        <v>64</v>
      </c>
    </row>
    <row r="71" spans="1:15" x14ac:dyDescent="0.2">
      <c r="A71" s="55" t="s">
        <v>65</v>
      </c>
    </row>
  </sheetData>
  <mergeCells count="4">
    <mergeCell ref="A8:A20"/>
    <mergeCell ref="A24:A36"/>
    <mergeCell ref="A40:A52"/>
    <mergeCell ref="A56:A6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67DC1A-8605-4295-AD7A-8BCFFBC277E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697B5D5-31BA-4334-9C25-32FDF3F629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3AAF9A-9F67-404F-B2F3-6C6509149A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2025-03-21T09:33:46Z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