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Questa_cartella_di_lavoro" defaultThemeVersion="124226"/>
  <xr:revisionPtr revIDLastSave="0" documentId="13_ncr:1_{9807C68A-C43D-4422-8046-2FAB49B8A6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SIECIC'!$A$2:$B$52</definedName>
    <definedName name="_xlnm.Print_Area" localSheetId="2">'Variazione pendenti SIECIC'!$A$2:$F$13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H18" i="6"/>
  <c r="G20" i="6" s="1"/>
  <c r="G33" i="6"/>
  <c r="H33" i="6"/>
  <c r="G48" i="6"/>
  <c r="H48" i="6"/>
  <c r="F48" i="6"/>
  <c r="E48" i="6"/>
  <c r="F18" i="6"/>
  <c r="E18" i="6"/>
  <c r="F33" i="6"/>
  <c r="E35" i="6" s="1"/>
  <c r="E33" i="6"/>
  <c r="E50" i="6"/>
  <c r="D48" i="6"/>
  <c r="C48" i="6"/>
  <c r="D33" i="6"/>
  <c r="C33" i="6"/>
  <c r="C35" i="6" s="1"/>
  <c r="D18" i="6"/>
  <c r="C18" i="6"/>
  <c r="C50" i="6"/>
  <c r="F11" i="7"/>
  <c r="F9" i="7"/>
  <c r="F7" i="7"/>
  <c r="G50" i="6" l="1"/>
  <c r="C20" i="6"/>
  <c r="E20" i="6"/>
  <c r="G35" i="6"/>
</calcChain>
</file>

<file path=xl/sharedStrings.xml><?xml version="1.0" encoding="utf-8"?>
<sst xmlns="http://schemas.openxmlformats.org/spreadsheetml/2006/main" count="176" uniqueCount="70">
  <si>
    <t>Ufficio</t>
  </si>
  <si>
    <t>Macro materia</t>
  </si>
  <si>
    <t>Tribunale Ordinario di Agrigento</t>
  </si>
  <si>
    <t>Tribunale Ordinario di Marsala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</si>
  <si>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</si>
  <si>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</si>
  <si>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</si>
  <si>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</si>
  <si>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</si>
  <si>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</si>
  <si>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</si>
  <si>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</si>
  <si>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</si>
  <si>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</si>
  <si>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Perugia</t>
  </si>
  <si>
    <t>Tribunale Ordinario di Perugia</t>
  </si>
  <si>
    <t>Tribunale Ordinario di Spoleto</t>
  </si>
  <si>
    <t>Tribunale Ordinario di Terni</t>
  </si>
  <si>
    <t>Variazione</t>
  </si>
  <si>
    <t xml:space="preserve">  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</si>
  <si>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</si>
  <si>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</si>
  <si>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</si>
  <si>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</si>
  <si>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</si>
  <si>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</si>
  <si>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Iscritti 
2022</t>
  </si>
  <si>
    <t>Definiti 2022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</si>
  <si>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</si>
  <si>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</si>
  <si>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</si>
  <si>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</si>
  <si>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</si>
  <si>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</si>
  <si>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</si>
  <si>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</si>
  <si>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</si>
  <si>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</si>
  <si>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</si>
  <si>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</si>
  <si>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</si>
  <si>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</si>
  <si>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</si>
  <si>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</si>
  <si>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</si>
  <si>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</si>
  <si>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</si>
  <si>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</si>
  <si>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</si>
  <si>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</si>
  <si>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</si>
  <si>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</si>
  <si>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</si>
  <si>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</si>
  <si>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</si>
  <si>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</si>
  <si>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</si>
  <si>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</si>
  <si>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</si>
  <si>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</si>
  <si>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</si>
  <si>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</si>
  <si>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</si>
  <si>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</si>
  <si>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</si>
  <si>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</si>
  <si>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Pendenti al 31/12/2024</t>
  </si>
  <si>
    <t>Iscritti
2024</t>
  </si>
  <si>
    <t>Definiti 2024</t>
  </si>
  <si>
    <t>Anni 2022 - 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</si>
</sst>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14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" fillId="0" borderId="0" xfId="2" applyFont="1"/>
    <xf numFmtId="0" fontId="3" fillId="0" borderId="1" xfId="2" applyFont="1" applyBorder="1"/>
    <xf numFmtId="9" fontId="13" fillId="0" borderId="1" xfId="8" applyFont="1" applyBorder="1"/>
    <xf numFmtId="9" fontId="13" fillId="0" borderId="0" xfId="8" applyFont="1" applyBorder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2" fillId="0" borderId="0" xfId="10" applyFont="1"/>
    <xf numFmtId="0" fontId="13" fillId="0" borderId="1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quotePrefix="1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 wrapText="1"/>
    </xf>
    <xf numFmtId="0" fontId="12" fillId="0" borderId="1" xfId="10" applyFont="1" applyBorder="1"/>
    <xf numFmtId="3" fontId="12" fillId="0" borderId="1" xfId="10" applyNumberFormat="1" applyFont="1" applyBorder="1"/>
    <xf numFmtId="0" fontId="13" fillId="0" borderId="5" xfId="10" applyFont="1" applyBorder="1" applyAlignment="1">
      <alignment horizontal="center" vertical="center" wrapText="1"/>
    </xf>
    <xf numFmtId="3" fontId="13" fillId="0" borderId="1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5" fillId="0" borderId="0" xfId="11" applyFont="1"/>
  </cellXfs>
  <cellStyles count="12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1" xr:uid="{E1A228CE-954D-4753-A6FD-71506225C4AA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Normale 4" xfId="10" xr:uid="{43FDB452-F226-437B-B593-3CD12C21D28F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30" t="s">
        <v>28</v>
      </c>
    </row>
    <row r="2" spans="1:2" x14ac:dyDescent="0.35">
      <c r="A2" t="s">
        <v>29</v>
      </c>
      <c r="B2" t="s">
        <v>30</v>
      </c>
    </row>
    <row r="3" spans="1:2" x14ac:dyDescent="0.35">
      <c r="A3" t="s">
        <v>31</v>
      </c>
      <c r="B3" t="s">
        <v>32</v>
      </c>
    </row>
    <row r="4" spans="1:2" x14ac:dyDescent="0.35">
      <c r="A4" t="s">
        <v>33</v>
      </c>
      <c r="B4" t="s">
        <v>34</v>
      </c>
    </row>
    <row r="5" spans="1:2" x14ac:dyDescent="0.35">
      <c r="A5" t="s">
        <v>0</v>
      </c>
      <c r="B5" t="s">
        <v>35</v>
      </c>
    </row>
    <row r="6" spans="1:2" x14ac:dyDescent="0.35">
      <c r="A6" t="s">
        <v>36</v>
      </c>
      <c r="B6" t="s">
        <v>37</v>
      </c>
    </row>
    <row r="7" spans="1:2" x14ac:dyDescent="0.35">
      <c r="A7" t="s">
        <v>38</v>
      </c>
      <c r="B7" t="s">
        <v>39</v>
      </c>
    </row>
    <row r="8" spans="1:2" x14ac:dyDescent="0.35">
      <c r="A8" t="s">
        <v>40</v>
      </c>
      <c r="B8" t="s">
        <v>41</v>
      </c>
    </row>
    <row r="9" spans="1:2" x14ac:dyDescent="0.35">
      <c r="A9" t="s">
        <v>42</v>
      </c>
      <c r="B9" t="s">
        <v>43</v>
      </c>
    </row>
    <row r="11" spans="1:2" x14ac:dyDescent="0.35">
      <c r="A11" s="8" t="s">
        <v>44</v>
      </c>
    </row>
    <row r="12" spans="1:2" x14ac:dyDescent="0.35">
      <c r="A12" s="40" t="s">
        <v>45</v>
      </c>
      <c r="B12" s="40"/>
    </row>
    <row r="13" spans="1:2" x14ac:dyDescent="0.35">
      <c r="A13" s="40"/>
      <c r="B13" s="40"/>
    </row>
    <row r="14" spans="1:2" x14ac:dyDescent="0.35">
      <c r="A14" t="s">
        <v>46</v>
      </c>
    </row>
    <row r="16" spans="1:2" x14ac:dyDescent="0.35">
      <c r="A16" s="31" t="s">
        <v>47</v>
      </c>
      <c r="B16" s="31" t="s">
        <v>48</v>
      </c>
    </row>
    <row r="17" spans="1:2" ht="17.25" customHeight="1" x14ac:dyDescent="0.35">
      <c r="A17" s="32" t="s">
        <v>20</v>
      </c>
      <c r="B17" s="32" t="s">
        <v>49</v>
      </c>
    </row>
    <row r="18" spans="1:2" ht="29" x14ac:dyDescent="0.35">
      <c r="A18" s="32" t="s">
        <v>21</v>
      </c>
      <c r="B18" s="33" t="s">
        <v>50</v>
      </c>
    </row>
    <row r="19" spans="1:2" ht="43.5" x14ac:dyDescent="0.35">
      <c r="A19" s="32" t="s">
        <v>22</v>
      </c>
      <c r="B19" s="34" t="s">
        <v>51</v>
      </c>
    </row>
    <row r="20" spans="1:2" x14ac:dyDescent="0.35">
      <c r="A20" s="32" t="s">
        <v>23</v>
      </c>
      <c r="B20" s="32" t="s">
        <v>52</v>
      </c>
    </row>
    <row r="21" spans="1:2" ht="29" x14ac:dyDescent="0.35">
      <c r="A21" s="32" t="s">
        <v>24</v>
      </c>
      <c r="B21" s="33" t="s">
        <v>53</v>
      </c>
    </row>
    <row r="22" spans="1:2" ht="43.5" x14ac:dyDescent="0.35">
      <c r="A22" s="32" t="s">
        <v>25</v>
      </c>
      <c r="B22" s="34" t="s">
        <v>51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53"/>
  <sheetViews>
    <sheetView showGridLines="0" zoomScale="80" zoomScaleNormal="80" workbookViewId="0">
      <selection activeCell="J47" sqref="J47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4" width="9.1796875" style="1" customWidth="1"/>
    <col min="5" max="5" width="8.81640625" style="1" customWidth="1"/>
    <col min="6" max="6" width="8.26953125" style="1" customWidth="1"/>
    <col min="7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14</v>
      </c>
    </row>
    <row r="2" spans="1:8" ht="14.5" x14ac:dyDescent="0.35">
      <c r="A2" s="8" t="s">
        <v>4</v>
      </c>
    </row>
    <row r="3" spans="1:8" x14ac:dyDescent="0.3">
      <c r="A3" s="9" t="s">
        <v>7</v>
      </c>
    </row>
    <row r="4" spans="1:8" x14ac:dyDescent="0.3">
      <c r="A4" s="9" t="s">
        <v>69</v>
      </c>
      <c r="B4" s="26"/>
    </row>
    <row r="5" spans="1:8" x14ac:dyDescent="0.3">
      <c r="A5" s="9" t="s">
        <v>19</v>
      </c>
    </row>
    <row r="6" spans="1:8" ht="26" x14ac:dyDescent="0.3">
      <c r="A6" s="5" t="s">
        <v>0</v>
      </c>
      <c r="B6" s="5" t="s">
        <v>1</v>
      </c>
      <c r="C6" s="6" t="s">
        <v>26</v>
      </c>
      <c r="D6" s="6" t="s">
        <v>27</v>
      </c>
      <c r="E6" s="6" t="s">
        <v>59</v>
      </c>
      <c r="F6" s="6" t="s">
        <v>60</v>
      </c>
      <c r="G6" s="6" t="s">
        <v>67</v>
      </c>
      <c r="H6" s="6" t="s">
        <v>68</v>
      </c>
    </row>
    <row r="7" spans="1:8" x14ac:dyDescent="0.3">
      <c r="A7" s="41" t="s">
        <v>15</v>
      </c>
      <c r="B7" s="3" t="s">
        <v>8</v>
      </c>
      <c r="C7" s="4">
        <v>1642</v>
      </c>
      <c r="D7" s="4">
        <v>2337</v>
      </c>
      <c r="E7" s="4">
        <v>1645</v>
      </c>
      <c r="F7" s="4">
        <v>1535</v>
      </c>
      <c r="G7" s="4">
        <v>1930</v>
      </c>
      <c r="H7" s="4">
        <v>1619</v>
      </c>
    </row>
    <row r="8" spans="1:8" x14ac:dyDescent="0.3">
      <c r="A8" s="41" t="s">
        <v>2</v>
      </c>
      <c r="B8" s="3" t="s">
        <v>10</v>
      </c>
      <c r="C8" s="4">
        <v>249</v>
      </c>
      <c r="D8" s="4">
        <v>898</v>
      </c>
      <c r="E8" s="4">
        <v>372</v>
      </c>
      <c r="F8" s="4">
        <v>844</v>
      </c>
      <c r="G8" s="4">
        <v>317</v>
      </c>
      <c r="H8" s="4">
        <v>805</v>
      </c>
    </row>
    <row r="9" spans="1:8" x14ac:dyDescent="0.3">
      <c r="A9" s="41" t="s">
        <v>2</v>
      </c>
      <c r="B9" s="3" t="s">
        <v>11</v>
      </c>
      <c r="C9" s="4">
        <v>102</v>
      </c>
      <c r="D9" s="4">
        <v>148</v>
      </c>
      <c r="E9" s="4">
        <v>1</v>
      </c>
      <c r="F9" s="4">
        <v>3</v>
      </c>
      <c r="G9" s="4">
        <v>1</v>
      </c>
      <c r="H9" s="4">
        <v>2</v>
      </c>
    </row>
    <row r="10" spans="1:8" x14ac:dyDescent="0.3">
      <c r="A10" s="41" t="s">
        <v>2</v>
      </c>
      <c r="B10" s="3" t="s">
        <v>12</v>
      </c>
      <c r="C10" s="4">
        <v>50</v>
      </c>
      <c r="D10" s="4">
        <v>151</v>
      </c>
      <c r="E10" s="4">
        <v>2</v>
      </c>
      <c r="F10" s="4">
        <v>130</v>
      </c>
      <c r="G10" s="4">
        <v>0</v>
      </c>
      <c r="H10" s="4">
        <v>124</v>
      </c>
    </row>
    <row r="11" spans="1:8" x14ac:dyDescent="0.3">
      <c r="A11" s="41" t="s">
        <v>2</v>
      </c>
      <c r="B11" s="3" t="s">
        <v>13</v>
      </c>
      <c r="C11" s="4">
        <v>15</v>
      </c>
      <c r="D11" s="4">
        <v>31</v>
      </c>
      <c r="E11" s="4">
        <v>3</v>
      </c>
      <c r="F11" s="4">
        <v>16</v>
      </c>
      <c r="G11" s="4">
        <v>0</v>
      </c>
      <c r="H11" s="4">
        <v>17</v>
      </c>
    </row>
    <row r="12" spans="1:8" x14ac:dyDescent="0.3">
      <c r="A12" s="41"/>
      <c r="B12" s="27" t="s">
        <v>20</v>
      </c>
      <c r="C12" s="28">
        <v>32</v>
      </c>
      <c r="D12" s="28">
        <v>13</v>
      </c>
      <c r="E12" s="28">
        <v>133</v>
      </c>
      <c r="F12" s="28">
        <v>130</v>
      </c>
      <c r="G12" s="28">
        <v>141</v>
      </c>
      <c r="H12" s="28">
        <v>133</v>
      </c>
    </row>
    <row r="13" spans="1:8" x14ac:dyDescent="0.3">
      <c r="A13" s="41"/>
      <c r="B13" s="27" t="s">
        <v>21</v>
      </c>
      <c r="C13" s="28">
        <v>5</v>
      </c>
      <c r="D13" s="28">
        <v>2</v>
      </c>
      <c r="E13" s="28">
        <v>32</v>
      </c>
      <c r="F13" s="28">
        <v>33</v>
      </c>
      <c r="G13" s="28">
        <v>53</v>
      </c>
      <c r="H13" s="28">
        <v>39</v>
      </c>
    </row>
    <row r="14" spans="1:8" x14ac:dyDescent="0.3">
      <c r="A14" s="41"/>
      <c r="B14" s="27" t="s">
        <v>22</v>
      </c>
      <c r="C14" s="28">
        <v>5</v>
      </c>
      <c r="D14" s="28">
        <v>3</v>
      </c>
      <c r="E14" s="28">
        <v>14</v>
      </c>
      <c r="F14" s="28">
        <v>9</v>
      </c>
      <c r="G14" s="28">
        <v>14</v>
      </c>
      <c r="H14" s="28">
        <v>9</v>
      </c>
    </row>
    <row r="15" spans="1:8" x14ac:dyDescent="0.3">
      <c r="A15" s="41"/>
      <c r="B15" s="27" t="s">
        <v>23</v>
      </c>
      <c r="C15" s="28">
        <v>10</v>
      </c>
      <c r="D15" s="28">
        <v>0</v>
      </c>
      <c r="E15" s="28">
        <v>64</v>
      </c>
      <c r="F15" s="28">
        <v>1</v>
      </c>
      <c r="G15" s="28">
        <v>74</v>
      </c>
      <c r="H15" s="28">
        <v>16</v>
      </c>
    </row>
    <row r="16" spans="1:8" x14ac:dyDescent="0.3">
      <c r="A16" s="41"/>
      <c r="B16" s="27" t="s">
        <v>24</v>
      </c>
      <c r="C16" s="28">
        <v>1</v>
      </c>
      <c r="D16" s="28">
        <v>0</v>
      </c>
      <c r="E16" s="28">
        <v>33</v>
      </c>
      <c r="F16" s="28">
        <v>0</v>
      </c>
      <c r="G16" s="28">
        <v>30</v>
      </c>
      <c r="H16" s="28">
        <v>0</v>
      </c>
    </row>
    <row r="17" spans="1:8" x14ac:dyDescent="0.3">
      <c r="A17" s="41"/>
      <c r="B17" s="27" t="s">
        <v>25</v>
      </c>
      <c r="C17" s="28"/>
      <c r="D17" s="28"/>
      <c r="E17" s="28">
        <v>6</v>
      </c>
      <c r="F17" s="28">
        <v>2</v>
      </c>
      <c r="G17" s="28">
        <v>7</v>
      </c>
      <c r="H17" s="28">
        <v>0</v>
      </c>
    </row>
    <row r="18" spans="1:8" x14ac:dyDescent="0.3">
      <c r="A18" s="41"/>
      <c r="B18" s="11" t="s">
        <v>9</v>
      </c>
      <c r="C18" s="12">
        <f>SUM(C7:C16)</f>
        <v>2111</v>
      </c>
      <c r="D18" s="12">
        <f>SUM(D7:D16)</f>
        <v>3583</v>
      </c>
      <c r="E18" s="12">
        <f>SUM(E7:E17)</f>
        <v>2305</v>
      </c>
      <c r="F18" s="12">
        <f>SUM(F7:F17)</f>
        <v>2703</v>
      </c>
      <c r="G18" s="12">
        <f>SUM(G7:G17)</f>
        <v>2567</v>
      </c>
      <c r="H18" s="12">
        <f>SUM(H7:H17)</f>
        <v>2764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5</v>
      </c>
      <c r="C20" s="42">
        <f>D18/C18</f>
        <v>1.6972998578872571</v>
      </c>
      <c r="D20" s="43"/>
      <c r="E20" s="42">
        <f>F18/E18</f>
        <v>1.1726681127982646</v>
      </c>
      <c r="F20" s="43"/>
      <c r="G20" s="42">
        <f>H18/G18</f>
        <v>1.0767432800934944</v>
      </c>
      <c r="H20" s="43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41" t="s">
        <v>16</v>
      </c>
      <c r="B22" s="3" t="s">
        <v>8</v>
      </c>
      <c r="C22" s="4">
        <v>825</v>
      </c>
      <c r="D22" s="4">
        <v>883</v>
      </c>
      <c r="E22" s="4">
        <v>829</v>
      </c>
      <c r="F22" s="4">
        <v>822</v>
      </c>
      <c r="G22" s="4">
        <v>887</v>
      </c>
      <c r="H22" s="4">
        <v>841</v>
      </c>
    </row>
    <row r="23" spans="1:8" x14ac:dyDescent="0.3">
      <c r="A23" s="41" t="s">
        <v>3</v>
      </c>
      <c r="B23" s="3" t="s">
        <v>10</v>
      </c>
      <c r="C23" s="4">
        <v>151</v>
      </c>
      <c r="D23" s="4">
        <v>303</v>
      </c>
      <c r="E23" s="4">
        <v>185</v>
      </c>
      <c r="F23" s="4">
        <v>402</v>
      </c>
      <c r="G23" s="4">
        <v>157</v>
      </c>
      <c r="H23" s="4">
        <v>366</v>
      </c>
    </row>
    <row r="24" spans="1:8" x14ac:dyDescent="0.3">
      <c r="A24" s="41" t="s">
        <v>3</v>
      </c>
      <c r="B24" s="3" t="s">
        <v>11</v>
      </c>
      <c r="C24" s="3">
        <v>50</v>
      </c>
      <c r="D24" s="4">
        <v>116</v>
      </c>
      <c r="E24" s="3">
        <v>0</v>
      </c>
      <c r="F24" s="4">
        <v>20</v>
      </c>
      <c r="G24" s="3">
        <v>0</v>
      </c>
      <c r="H24" s="3">
        <v>0</v>
      </c>
    </row>
    <row r="25" spans="1:8" x14ac:dyDescent="0.3">
      <c r="A25" s="41" t="s">
        <v>3</v>
      </c>
      <c r="B25" s="3" t="s">
        <v>12</v>
      </c>
      <c r="C25" s="4">
        <v>37</v>
      </c>
      <c r="D25" s="4">
        <v>22</v>
      </c>
      <c r="E25" s="4">
        <v>7</v>
      </c>
      <c r="F25" s="4">
        <v>41</v>
      </c>
      <c r="G25" s="3">
        <v>0</v>
      </c>
      <c r="H25" s="4">
        <v>68</v>
      </c>
    </row>
    <row r="26" spans="1:8" x14ac:dyDescent="0.3">
      <c r="A26" s="41" t="s">
        <v>3</v>
      </c>
      <c r="B26" s="3" t="s">
        <v>13</v>
      </c>
      <c r="C26" s="4">
        <v>7</v>
      </c>
      <c r="D26" s="4">
        <v>17</v>
      </c>
      <c r="E26" s="4">
        <v>3</v>
      </c>
      <c r="F26" s="4">
        <v>46</v>
      </c>
      <c r="G26" s="4">
        <v>0</v>
      </c>
      <c r="H26" s="4">
        <v>43</v>
      </c>
    </row>
    <row r="27" spans="1:8" x14ac:dyDescent="0.3">
      <c r="A27" s="41"/>
      <c r="B27" s="27" t="s">
        <v>20</v>
      </c>
      <c r="C27" s="28">
        <v>18</v>
      </c>
      <c r="D27" s="28">
        <v>2</v>
      </c>
      <c r="E27" s="28">
        <v>65</v>
      </c>
      <c r="F27" s="28">
        <v>69</v>
      </c>
      <c r="G27" s="28">
        <v>72</v>
      </c>
      <c r="H27" s="28">
        <v>68</v>
      </c>
    </row>
    <row r="28" spans="1:8" x14ac:dyDescent="0.3">
      <c r="A28" s="41"/>
      <c r="B28" s="27" t="s">
        <v>21</v>
      </c>
      <c r="C28" s="28">
        <v>2</v>
      </c>
      <c r="D28" s="28">
        <v>1</v>
      </c>
      <c r="E28" s="28">
        <v>23</v>
      </c>
      <c r="F28" s="28">
        <v>19</v>
      </c>
      <c r="G28" s="28">
        <v>33</v>
      </c>
      <c r="H28" s="28">
        <v>35</v>
      </c>
    </row>
    <row r="29" spans="1:8" x14ac:dyDescent="0.3">
      <c r="A29" s="41"/>
      <c r="B29" s="27" t="s">
        <v>22</v>
      </c>
      <c r="C29" s="28">
        <v>1</v>
      </c>
      <c r="D29" s="28">
        <v>0</v>
      </c>
      <c r="E29" s="28">
        <v>3</v>
      </c>
      <c r="F29" s="28">
        <v>3</v>
      </c>
      <c r="G29" s="28">
        <v>5</v>
      </c>
      <c r="H29" s="28">
        <v>5</v>
      </c>
    </row>
    <row r="30" spans="1:8" x14ac:dyDescent="0.3">
      <c r="A30" s="41"/>
      <c r="B30" s="27" t="s">
        <v>23</v>
      </c>
      <c r="C30" s="28"/>
      <c r="D30" s="28"/>
      <c r="E30" s="28">
        <v>37</v>
      </c>
      <c r="F30" s="28">
        <v>0</v>
      </c>
      <c r="G30" s="28">
        <v>41</v>
      </c>
      <c r="H30" s="28">
        <v>4</v>
      </c>
    </row>
    <row r="31" spans="1:8" x14ac:dyDescent="0.3">
      <c r="A31" s="41"/>
      <c r="B31" s="27" t="s">
        <v>24</v>
      </c>
      <c r="C31" s="28">
        <v>4</v>
      </c>
      <c r="D31" s="28">
        <v>0</v>
      </c>
      <c r="E31" s="28">
        <v>21</v>
      </c>
      <c r="F31" s="28">
        <v>0</v>
      </c>
      <c r="G31" s="28">
        <v>35</v>
      </c>
      <c r="H31" s="28">
        <v>0</v>
      </c>
    </row>
    <row r="32" spans="1:8" x14ac:dyDescent="0.3">
      <c r="A32" s="41"/>
      <c r="B32" s="27" t="s">
        <v>25</v>
      </c>
      <c r="C32" s="28">
        <v>1</v>
      </c>
      <c r="D32" s="28">
        <v>0</v>
      </c>
      <c r="E32" s="28">
        <v>5</v>
      </c>
      <c r="F32" s="28">
        <v>4</v>
      </c>
      <c r="G32" s="28">
        <v>4</v>
      </c>
      <c r="H32" s="28">
        <v>4</v>
      </c>
    </row>
    <row r="33" spans="1:8" x14ac:dyDescent="0.3">
      <c r="A33" s="41"/>
      <c r="B33" s="11" t="s">
        <v>9</v>
      </c>
      <c r="C33" s="12">
        <f t="shared" ref="C33:H33" si="0">SUM(C22:C32)</f>
        <v>1096</v>
      </c>
      <c r="D33" s="12">
        <f t="shared" si="0"/>
        <v>1344</v>
      </c>
      <c r="E33" s="12">
        <f t="shared" si="0"/>
        <v>1178</v>
      </c>
      <c r="F33" s="12">
        <f t="shared" si="0"/>
        <v>1426</v>
      </c>
      <c r="G33" s="12">
        <f t="shared" si="0"/>
        <v>1234</v>
      </c>
      <c r="H33" s="12">
        <f t="shared" si="0"/>
        <v>1434</v>
      </c>
    </row>
    <row r="34" spans="1:8" ht="7.15" customHeight="1" x14ac:dyDescent="0.3">
      <c r="A34" s="20"/>
      <c r="B34" s="10"/>
      <c r="C34" s="2"/>
      <c r="D34" s="2"/>
      <c r="E34" s="2"/>
      <c r="F34" s="2"/>
      <c r="G34" s="2"/>
      <c r="H34" s="2"/>
    </row>
    <row r="35" spans="1:8" x14ac:dyDescent="0.3">
      <c r="A35" s="20"/>
      <c r="B35" s="13" t="s">
        <v>5</v>
      </c>
      <c r="C35" s="42">
        <f>D33/C33</f>
        <v>1.2262773722627738</v>
      </c>
      <c r="D35" s="43"/>
      <c r="E35" s="42">
        <f>F33/E33</f>
        <v>1.2105263157894737</v>
      </c>
      <c r="F35" s="43"/>
      <c r="G35" s="42">
        <f>H33/G33</f>
        <v>1.1620745542949757</v>
      </c>
      <c r="H35" s="43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41" t="s">
        <v>17</v>
      </c>
      <c r="B37" s="3" t="s">
        <v>8</v>
      </c>
      <c r="C37" s="4">
        <v>796</v>
      </c>
      <c r="D37" s="4">
        <v>885</v>
      </c>
      <c r="E37" s="4">
        <v>775</v>
      </c>
      <c r="F37" s="4">
        <v>678</v>
      </c>
      <c r="G37" s="4">
        <v>866</v>
      </c>
      <c r="H37" s="4">
        <v>833</v>
      </c>
    </row>
    <row r="38" spans="1:8" x14ac:dyDescent="0.3">
      <c r="A38" s="41"/>
      <c r="B38" s="3" t="s">
        <v>10</v>
      </c>
      <c r="C38" s="4">
        <v>165</v>
      </c>
      <c r="D38" s="4">
        <v>258</v>
      </c>
      <c r="E38" s="4">
        <v>214</v>
      </c>
      <c r="F38" s="4">
        <v>308</v>
      </c>
      <c r="G38" s="4">
        <v>149</v>
      </c>
      <c r="H38" s="4">
        <v>262</v>
      </c>
    </row>
    <row r="39" spans="1:8" x14ac:dyDescent="0.3">
      <c r="A39" s="41"/>
      <c r="B39" s="3" t="s">
        <v>11</v>
      </c>
      <c r="C39" s="4">
        <v>37</v>
      </c>
      <c r="D39" s="4">
        <v>43</v>
      </c>
      <c r="E39" s="4">
        <v>5</v>
      </c>
      <c r="F39" s="4">
        <v>6</v>
      </c>
      <c r="G39" s="4">
        <v>0</v>
      </c>
      <c r="H39" s="4">
        <v>0</v>
      </c>
    </row>
    <row r="40" spans="1:8" x14ac:dyDescent="0.3">
      <c r="A40" s="41"/>
      <c r="B40" s="3" t="s">
        <v>12</v>
      </c>
      <c r="C40" s="4">
        <v>19</v>
      </c>
      <c r="D40" s="4">
        <v>75</v>
      </c>
      <c r="E40" s="4">
        <v>0</v>
      </c>
      <c r="F40" s="4">
        <v>87</v>
      </c>
      <c r="G40" s="4">
        <v>0</v>
      </c>
      <c r="H40" s="4">
        <v>45</v>
      </c>
    </row>
    <row r="41" spans="1:8" x14ac:dyDescent="0.3">
      <c r="A41" s="41"/>
      <c r="B41" s="3" t="s">
        <v>13</v>
      </c>
      <c r="C41" s="4">
        <v>1</v>
      </c>
      <c r="D41" s="4">
        <v>8</v>
      </c>
      <c r="E41" s="4">
        <v>0</v>
      </c>
      <c r="F41" s="4">
        <v>3</v>
      </c>
      <c r="G41" s="4">
        <v>0</v>
      </c>
      <c r="H41" s="4">
        <v>4</v>
      </c>
    </row>
    <row r="42" spans="1:8" x14ac:dyDescent="0.3">
      <c r="A42" s="41"/>
      <c r="B42" s="27" t="s">
        <v>20</v>
      </c>
      <c r="C42" s="28">
        <v>11</v>
      </c>
      <c r="D42" s="28">
        <v>4</v>
      </c>
      <c r="E42" s="28">
        <v>55</v>
      </c>
      <c r="F42" s="28">
        <v>49</v>
      </c>
      <c r="G42" s="28">
        <v>65</v>
      </c>
      <c r="H42" s="28">
        <v>68</v>
      </c>
    </row>
    <row r="43" spans="1:8" x14ac:dyDescent="0.3">
      <c r="A43" s="41"/>
      <c r="B43" s="27" t="s">
        <v>21</v>
      </c>
      <c r="C43" s="28">
        <v>5</v>
      </c>
      <c r="D43" s="28">
        <v>2</v>
      </c>
      <c r="E43" s="28">
        <v>20</v>
      </c>
      <c r="F43" s="28">
        <v>20</v>
      </c>
      <c r="G43" s="28">
        <v>24</v>
      </c>
      <c r="H43" s="28">
        <v>23</v>
      </c>
    </row>
    <row r="44" spans="1:8" x14ac:dyDescent="0.3">
      <c r="A44" s="41"/>
      <c r="B44" s="27" t="s">
        <v>22</v>
      </c>
      <c r="C44" s="28"/>
      <c r="D44" s="28"/>
      <c r="E44" s="28">
        <v>9</v>
      </c>
      <c r="F44" s="28">
        <v>3</v>
      </c>
      <c r="G44" s="28">
        <v>7</v>
      </c>
      <c r="H44" s="28">
        <v>7</v>
      </c>
    </row>
    <row r="45" spans="1:8" x14ac:dyDescent="0.3">
      <c r="A45" s="41"/>
      <c r="B45" s="27" t="s">
        <v>23</v>
      </c>
      <c r="C45" s="28">
        <v>1</v>
      </c>
      <c r="D45" s="28">
        <v>0</v>
      </c>
      <c r="E45" s="28">
        <v>20</v>
      </c>
      <c r="F45" s="28">
        <v>0</v>
      </c>
      <c r="G45" s="28">
        <v>25</v>
      </c>
      <c r="H45" s="28">
        <v>4</v>
      </c>
    </row>
    <row r="46" spans="1:8" x14ac:dyDescent="0.3">
      <c r="A46" s="41"/>
      <c r="B46" s="27" t="s">
        <v>24</v>
      </c>
      <c r="C46" s="28">
        <v>1</v>
      </c>
      <c r="D46" s="28">
        <v>0</v>
      </c>
      <c r="E46" s="28">
        <v>9</v>
      </c>
      <c r="F46" s="28">
        <v>0</v>
      </c>
      <c r="G46" s="28">
        <v>16</v>
      </c>
      <c r="H46" s="28">
        <v>0</v>
      </c>
    </row>
    <row r="47" spans="1:8" x14ac:dyDescent="0.3">
      <c r="A47" s="41"/>
      <c r="B47" s="27" t="s">
        <v>25</v>
      </c>
      <c r="C47" s="28"/>
      <c r="D47" s="28"/>
      <c r="E47" s="28">
        <v>1</v>
      </c>
      <c r="F47" s="28">
        <v>0</v>
      </c>
      <c r="G47" s="28">
        <v>3</v>
      </c>
      <c r="H47" s="28">
        <v>1</v>
      </c>
    </row>
    <row r="48" spans="1:8" x14ac:dyDescent="0.3">
      <c r="A48" s="41"/>
      <c r="B48" s="11" t="s">
        <v>9</v>
      </c>
      <c r="C48" s="12">
        <f>SUM(C37:C46)</f>
        <v>1036</v>
      </c>
      <c r="D48" s="12">
        <f>SUM(D37:D46)</f>
        <v>1275</v>
      </c>
      <c r="E48" s="12">
        <f>SUM(E37:E47)</f>
        <v>1108</v>
      </c>
      <c r="F48" s="12">
        <f>SUM(F37:F47)</f>
        <v>1154</v>
      </c>
      <c r="G48" s="12">
        <f>SUM(G37:G47)</f>
        <v>1155</v>
      </c>
      <c r="H48" s="12">
        <f>SUM(H37:H47)</f>
        <v>1247</v>
      </c>
    </row>
    <row r="49" spans="1:8" ht="7.15" customHeight="1" x14ac:dyDescent="0.3">
      <c r="A49" s="20"/>
      <c r="B49" s="10"/>
      <c r="C49" s="2"/>
      <c r="D49" s="2"/>
      <c r="E49" s="2"/>
      <c r="F49" s="2"/>
      <c r="G49" s="2"/>
      <c r="H49" s="2"/>
    </row>
    <row r="50" spans="1:8" x14ac:dyDescent="0.3">
      <c r="A50" s="20"/>
      <c r="B50" s="13" t="s">
        <v>5</v>
      </c>
      <c r="C50" s="42">
        <f>D48/C48</f>
        <v>1.2306949806949807</v>
      </c>
      <c r="D50" s="43"/>
      <c r="E50" s="42">
        <f>F48/E48</f>
        <v>1.0415162454873645</v>
      </c>
      <c r="F50" s="43"/>
      <c r="G50" s="42">
        <f>H48/G48</f>
        <v>1.0796536796536798</v>
      </c>
      <c r="H50" s="43"/>
    </row>
    <row r="51" spans="1:8" x14ac:dyDescent="0.3">
      <c r="C51" s="2"/>
      <c r="D51" s="2"/>
      <c r="E51" s="2"/>
      <c r="F51" s="2"/>
      <c r="G51" s="2"/>
      <c r="H51" s="2"/>
    </row>
    <row r="52" spans="1:8" ht="15.75" customHeight="1" x14ac:dyDescent="0.3">
      <c r="A52" s="54" t="s">
        <v>64</v>
      </c>
    </row>
    <row r="53" spans="1:8" x14ac:dyDescent="0.3">
      <c r="A53" s="54" t="s">
        <v>65</v>
      </c>
    </row>
  </sheetData>
  <mergeCells count="12">
    <mergeCell ref="G50:H50"/>
    <mergeCell ref="C20:D20"/>
    <mergeCell ref="C35:D35"/>
    <mergeCell ref="C50:D50"/>
    <mergeCell ref="E20:F20"/>
    <mergeCell ref="E35:F35"/>
    <mergeCell ref="E50:F50"/>
    <mergeCell ref="A7:A18"/>
    <mergeCell ref="A22:A33"/>
    <mergeCell ref="A37:A48"/>
    <mergeCell ref="G20:H20"/>
    <mergeCell ref="G35:H35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F14"/>
  <sheetViews>
    <sheetView showGridLines="0" zoomScale="80" zoomScaleNormal="80" workbookViewId="0">
      <selection activeCell="J7" sqref="I7:J10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4.26953125" style="1" customWidth="1"/>
    <col min="5" max="5" width="3" style="1" customWidth="1"/>
    <col min="6" max="16384" width="9.1796875" style="1"/>
  </cols>
  <sheetData>
    <row r="1" spans="1:6" ht="15.5" x14ac:dyDescent="0.35">
      <c r="A1" s="7" t="s">
        <v>14</v>
      </c>
    </row>
    <row r="2" spans="1:6" ht="14.5" x14ac:dyDescent="0.35">
      <c r="A2" s="8" t="s">
        <v>6</v>
      </c>
    </row>
    <row r="3" spans="1:6" x14ac:dyDescent="0.3">
      <c r="A3" s="9" t="s">
        <v>7</v>
      </c>
    </row>
    <row r="4" spans="1:6" x14ac:dyDescent="0.3">
      <c r="A4" s="29" t="s">
        <v>63</v>
      </c>
    </row>
    <row r="6" spans="1:6" ht="44.25" customHeight="1" x14ac:dyDescent="0.3">
      <c r="A6" s="5" t="s">
        <v>0</v>
      </c>
      <c r="B6" s="5" t="s">
        <v>1</v>
      </c>
      <c r="C6" s="23" t="s">
        <v>62</v>
      </c>
      <c r="D6" s="23" t="s">
        <v>66</v>
      </c>
      <c r="E6" s="21"/>
      <c r="F6" s="6" t="s">
        <v>18</v>
      </c>
    </row>
    <row r="7" spans="1:6" s="16" customFormat="1" ht="27" customHeight="1" x14ac:dyDescent="0.35">
      <c r="A7" s="24" t="s">
        <v>15</v>
      </c>
      <c r="B7" s="17" t="s">
        <v>9</v>
      </c>
      <c r="C7" s="18">
        <v>4816</v>
      </c>
      <c r="D7" s="18">
        <v>3403</v>
      </c>
      <c r="E7" s="22"/>
      <c r="F7" s="19">
        <f>(D7-C7)/C7</f>
        <v>-0.29339700996677742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16</v>
      </c>
      <c r="B9" s="17" t="s">
        <v>9</v>
      </c>
      <c r="C9" s="18">
        <v>1831</v>
      </c>
      <c r="D9" s="18">
        <v>1399</v>
      </c>
      <c r="E9" s="22"/>
      <c r="F9" s="19">
        <f>(D9-C9)/C9</f>
        <v>-0.23593664664117969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17</v>
      </c>
      <c r="B11" s="17" t="s">
        <v>9</v>
      </c>
      <c r="C11" s="18">
        <v>1273</v>
      </c>
      <c r="D11" s="18">
        <v>1096</v>
      </c>
      <c r="E11" s="22"/>
      <c r="F11" s="19">
        <f>(D11-C11)/C11</f>
        <v>-0.13904163393558522</v>
      </c>
    </row>
    <row r="12" spans="1:6" x14ac:dyDescent="0.3">
      <c r="C12" s="2"/>
      <c r="D12" s="2"/>
      <c r="E12" s="2"/>
    </row>
    <row r="13" spans="1:6" x14ac:dyDescent="0.3">
      <c r="A13" s="54" t="s">
        <v>64</v>
      </c>
    </row>
    <row r="14" spans="1:6" x14ac:dyDescent="0.3">
      <c r="A14" s="54" t="s">
        <v>65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0151-D403-4B6F-8B70-79540CFF5310}">
  <dimension ref="A1:O55"/>
  <sheetViews>
    <sheetView showGridLines="0" zoomScale="90" zoomScaleNormal="90" workbookViewId="0">
      <selection activeCell="A54" sqref="A54:A55"/>
    </sheetView>
  </sheetViews>
  <sheetFormatPr defaultColWidth="9.1796875" defaultRowHeight="13" x14ac:dyDescent="0.3"/>
  <cols>
    <col min="1" max="1" width="24.26953125" style="44" customWidth="1"/>
    <col min="2" max="2" width="44.453125" style="44" customWidth="1"/>
    <col min="3" max="16384" width="9.1796875" style="44"/>
  </cols>
  <sheetData>
    <row r="1" spans="1:15" ht="15.5" x14ac:dyDescent="0.35">
      <c r="A1" s="35" t="s">
        <v>14</v>
      </c>
    </row>
    <row r="2" spans="1:15" ht="14.5" x14ac:dyDescent="0.35">
      <c r="A2" s="36" t="s">
        <v>54</v>
      </c>
    </row>
    <row r="3" spans="1:15" x14ac:dyDescent="0.3">
      <c r="A3" s="29" t="s">
        <v>7</v>
      </c>
    </row>
    <row r="4" spans="1:15" x14ac:dyDescent="0.3">
      <c r="A4" s="29" t="s">
        <v>63</v>
      </c>
    </row>
    <row r="7" spans="1:15" ht="26" x14ac:dyDescent="0.3">
      <c r="A7" s="45" t="s">
        <v>0</v>
      </c>
      <c r="B7" s="45" t="s">
        <v>36</v>
      </c>
      <c r="C7" s="46" t="s">
        <v>61</v>
      </c>
      <c r="D7" s="47">
        <v>2014</v>
      </c>
      <c r="E7" s="46">
        <v>2015</v>
      </c>
      <c r="F7" s="46">
        <v>2016</v>
      </c>
      <c r="G7" s="46">
        <v>2017</v>
      </c>
      <c r="H7" s="46">
        <v>2018</v>
      </c>
      <c r="I7" s="46">
        <v>2019</v>
      </c>
      <c r="J7" s="46">
        <v>2020</v>
      </c>
      <c r="K7" s="46">
        <v>2021</v>
      </c>
      <c r="L7" s="46">
        <v>2022</v>
      </c>
      <c r="M7" s="46">
        <v>2023</v>
      </c>
      <c r="N7" s="46">
        <v>2024</v>
      </c>
      <c r="O7" s="46" t="s">
        <v>55</v>
      </c>
    </row>
    <row r="8" spans="1:15" x14ac:dyDescent="0.3">
      <c r="A8" s="48" t="s">
        <v>15</v>
      </c>
      <c r="B8" s="49" t="s">
        <v>8</v>
      </c>
      <c r="C8" s="50">
        <v>8</v>
      </c>
      <c r="D8" s="50">
        <v>1</v>
      </c>
      <c r="E8" s="50">
        <v>2</v>
      </c>
      <c r="F8" s="50">
        <v>5</v>
      </c>
      <c r="G8" s="50">
        <v>2</v>
      </c>
      <c r="H8" s="50">
        <v>6</v>
      </c>
      <c r="I8" s="50">
        <v>8</v>
      </c>
      <c r="J8" s="50">
        <v>10</v>
      </c>
      <c r="K8" s="50">
        <v>12</v>
      </c>
      <c r="L8" s="50">
        <v>63</v>
      </c>
      <c r="M8" s="50">
        <v>141</v>
      </c>
      <c r="N8" s="50">
        <v>1062</v>
      </c>
      <c r="O8" s="50">
        <v>1320</v>
      </c>
    </row>
    <row r="9" spans="1:15" x14ac:dyDescent="0.3">
      <c r="A9" s="51"/>
      <c r="B9" s="49" t="s">
        <v>10</v>
      </c>
      <c r="C9" s="50">
        <v>232</v>
      </c>
      <c r="D9" s="50">
        <v>26</v>
      </c>
      <c r="E9" s="50">
        <v>30</v>
      </c>
      <c r="F9" s="50">
        <v>28</v>
      </c>
      <c r="G9" s="50">
        <v>65</v>
      </c>
      <c r="H9" s="50">
        <v>45</v>
      </c>
      <c r="I9" s="50">
        <v>50</v>
      </c>
      <c r="J9" s="50">
        <v>62</v>
      </c>
      <c r="K9" s="50">
        <v>82</v>
      </c>
      <c r="L9" s="50">
        <v>110</v>
      </c>
      <c r="M9" s="50">
        <v>187</v>
      </c>
      <c r="N9" s="50">
        <v>269</v>
      </c>
      <c r="O9" s="50">
        <v>1186</v>
      </c>
    </row>
    <row r="10" spans="1:15" x14ac:dyDescent="0.3">
      <c r="A10" s="51"/>
      <c r="B10" s="49" t="s">
        <v>11</v>
      </c>
      <c r="C10" s="50">
        <v>0</v>
      </c>
      <c r="D10" s="50">
        <v>0</v>
      </c>
      <c r="E10" s="50">
        <v>0</v>
      </c>
      <c r="F10" s="50">
        <v>1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1</v>
      </c>
    </row>
    <row r="11" spans="1:15" x14ac:dyDescent="0.3">
      <c r="A11" s="51"/>
      <c r="B11" s="49" t="s">
        <v>56</v>
      </c>
      <c r="C11" s="50">
        <v>219</v>
      </c>
      <c r="D11" s="50">
        <v>41</v>
      </c>
      <c r="E11" s="50">
        <v>43</v>
      </c>
      <c r="F11" s="50">
        <v>50</v>
      </c>
      <c r="G11" s="50">
        <v>46</v>
      </c>
      <c r="H11" s="50">
        <v>34</v>
      </c>
      <c r="I11" s="50">
        <v>33</v>
      </c>
      <c r="J11" s="50">
        <v>32</v>
      </c>
      <c r="K11" s="50">
        <v>53</v>
      </c>
      <c r="L11" s="50">
        <v>34</v>
      </c>
      <c r="M11" s="50">
        <v>2</v>
      </c>
      <c r="N11" s="50">
        <v>0</v>
      </c>
      <c r="O11" s="50">
        <v>587</v>
      </c>
    </row>
    <row r="12" spans="1:15" x14ac:dyDescent="0.3">
      <c r="A12" s="51"/>
      <c r="B12" s="49" t="s">
        <v>13</v>
      </c>
      <c r="C12" s="50">
        <v>23</v>
      </c>
      <c r="D12" s="50">
        <v>3</v>
      </c>
      <c r="E12" s="50">
        <v>3</v>
      </c>
      <c r="F12" s="50">
        <v>0</v>
      </c>
      <c r="G12" s="50">
        <v>3</v>
      </c>
      <c r="H12" s="50">
        <v>4</v>
      </c>
      <c r="I12" s="50">
        <v>2</v>
      </c>
      <c r="J12" s="50">
        <v>0</v>
      </c>
      <c r="K12" s="50">
        <v>3</v>
      </c>
      <c r="L12" s="50">
        <v>1</v>
      </c>
      <c r="M12" s="50">
        <v>0</v>
      </c>
      <c r="N12" s="50">
        <v>0</v>
      </c>
      <c r="O12" s="50">
        <v>42</v>
      </c>
    </row>
    <row r="13" spans="1:15" x14ac:dyDescent="0.3">
      <c r="A13" s="51"/>
      <c r="B13" s="49" t="s">
        <v>20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30</v>
      </c>
      <c r="O13" s="50">
        <v>30</v>
      </c>
    </row>
    <row r="14" spans="1:15" x14ac:dyDescent="0.3">
      <c r="A14" s="51"/>
      <c r="B14" s="49" t="s">
        <v>21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16</v>
      </c>
      <c r="O14" s="50">
        <v>16</v>
      </c>
    </row>
    <row r="15" spans="1:15" x14ac:dyDescent="0.3">
      <c r="A15" s="51"/>
      <c r="B15" s="49" t="s">
        <v>22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3</v>
      </c>
      <c r="N15" s="50">
        <v>10</v>
      </c>
      <c r="O15" s="50">
        <v>13</v>
      </c>
    </row>
    <row r="16" spans="1:15" x14ac:dyDescent="0.3">
      <c r="A16" s="51"/>
      <c r="B16" s="49" t="s">
        <v>23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8</v>
      </c>
      <c r="M16" s="50">
        <v>50</v>
      </c>
      <c r="N16" s="50">
        <v>73</v>
      </c>
      <c r="O16" s="50">
        <v>131</v>
      </c>
    </row>
    <row r="17" spans="1:15" x14ac:dyDescent="0.3">
      <c r="A17" s="51"/>
      <c r="B17" s="49" t="s">
        <v>24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3</v>
      </c>
      <c r="M17" s="50">
        <v>33</v>
      </c>
      <c r="N17" s="50">
        <v>30</v>
      </c>
      <c r="O17" s="50">
        <v>66</v>
      </c>
    </row>
    <row r="18" spans="1:15" x14ac:dyDescent="0.3">
      <c r="A18" s="51"/>
      <c r="B18" s="49" t="s">
        <v>25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4</v>
      </c>
      <c r="N18" s="50">
        <v>7</v>
      </c>
      <c r="O18" s="50">
        <v>11</v>
      </c>
    </row>
    <row r="19" spans="1:15" x14ac:dyDescent="0.3">
      <c r="A19" s="51"/>
      <c r="B19" s="37" t="s">
        <v>57</v>
      </c>
      <c r="C19" s="52">
        <v>482</v>
      </c>
      <c r="D19" s="52">
        <v>71</v>
      </c>
      <c r="E19" s="52">
        <v>78</v>
      </c>
      <c r="F19" s="52">
        <v>84</v>
      </c>
      <c r="G19" s="52">
        <v>116</v>
      </c>
      <c r="H19" s="52">
        <v>89</v>
      </c>
      <c r="I19" s="52">
        <v>93</v>
      </c>
      <c r="J19" s="52">
        <v>104</v>
      </c>
      <c r="K19" s="52">
        <v>150</v>
      </c>
      <c r="L19" s="52">
        <v>219</v>
      </c>
      <c r="M19" s="52">
        <v>420</v>
      </c>
      <c r="N19" s="52">
        <v>1497</v>
      </c>
      <c r="O19" s="52">
        <v>3403</v>
      </c>
    </row>
    <row r="20" spans="1:15" x14ac:dyDescent="0.3">
      <c r="A20" s="53"/>
      <c r="B20" s="37" t="s">
        <v>58</v>
      </c>
      <c r="C20" s="38">
        <v>0.14163972965030855</v>
      </c>
      <c r="D20" s="38">
        <v>2.0863943579194827E-2</v>
      </c>
      <c r="E20" s="38">
        <v>2.2920952101087275E-2</v>
      </c>
      <c r="F20" s="38">
        <v>2.4684102262709375E-2</v>
      </c>
      <c r="G20" s="38">
        <v>3.4087569791360565E-2</v>
      </c>
      <c r="H20" s="38">
        <v>2.6153394064061121E-2</v>
      </c>
      <c r="I20" s="38">
        <v>2.7328827505142522E-2</v>
      </c>
      <c r="J20" s="38">
        <v>3.0561269468116367E-2</v>
      </c>
      <c r="K20" s="38">
        <v>4.4078754040552455E-2</v>
      </c>
      <c r="L20" s="38">
        <v>6.4354980899206576E-2</v>
      </c>
      <c r="M20" s="38">
        <v>0.12342051131354687</v>
      </c>
      <c r="N20" s="38">
        <v>0.43990596532471349</v>
      </c>
      <c r="O20" s="38">
        <v>1</v>
      </c>
    </row>
    <row r="21" spans="1:15" x14ac:dyDescent="0.3">
      <c r="B21" s="2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6" x14ac:dyDescent="0.3">
      <c r="A23" s="45" t="s">
        <v>0</v>
      </c>
      <c r="B23" s="45" t="s">
        <v>36</v>
      </c>
      <c r="C23" s="46" t="s">
        <v>61</v>
      </c>
      <c r="D23" s="47">
        <v>2014</v>
      </c>
      <c r="E23" s="46">
        <v>2015</v>
      </c>
      <c r="F23" s="46">
        <v>2016</v>
      </c>
      <c r="G23" s="46">
        <v>2017</v>
      </c>
      <c r="H23" s="46">
        <v>2018</v>
      </c>
      <c r="I23" s="46">
        <v>2019</v>
      </c>
      <c r="J23" s="46">
        <v>2020</v>
      </c>
      <c r="K23" s="46">
        <v>2021</v>
      </c>
      <c r="L23" s="46">
        <v>2022</v>
      </c>
      <c r="M23" s="46">
        <v>2023</v>
      </c>
      <c r="N23" s="46">
        <v>2024</v>
      </c>
      <c r="O23" s="46" t="s">
        <v>55</v>
      </c>
    </row>
    <row r="24" spans="1:15" ht="12.75" customHeight="1" x14ac:dyDescent="0.3">
      <c r="A24" s="48" t="s">
        <v>16</v>
      </c>
      <c r="B24" s="49" t="s">
        <v>8</v>
      </c>
      <c r="C24" s="50">
        <v>11</v>
      </c>
      <c r="D24" s="50">
        <v>0</v>
      </c>
      <c r="E24" s="50">
        <v>0</v>
      </c>
      <c r="F24" s="50">
        <v>0</v>
      </c>
      <c r="G24" s="50">
        <v>0</v>
      </c>
      <c r="H24" s="50">
        <v>2</v>
      </c>
      <c r="I24" s="50">
        <v>2</v>
      </c>
      <c r="J24" s="50">
        <v>3</v>
      </c>
      <c r="K24" s="50">
        <v>1</v>
      </c>
      <c r="L24" s="50">
        <v>4</v>
      </c>
      <c r="M24" s="50">
        <v>13</v>
      </c>
      <c r="N24" s="50">
        <v>324</v>
      </c>
      <c r="O24" s="50">
        <v>360</v>
      </c>
    </row>
    <row r="25" spans="1:15" x14ac:dyDescent="0.3">
      <c r="A25" s="51"/>
      <c r="B25" s="49" t="s">
        <v>10</v>
      </c>
      <c r="C25" s="50">
        <v>42</v>
      </c>
      <c r="D25" s="50">
        <v>20</v>
      </c>
      <c r="E25" s="50">
        <v>15</v>
      </c>
      <c r="F25" s="50">
        <v>23</v>
      </c>
      <c r="G25" s="50">
        <v>24</v>
      </c>
      <c r="H25" s="50">
        <v>26</v>
      </c>
      <c r="I25" s="50">
        <v>41</v>
      </c>
      <c r="J25" s="50">
        <v>42</v>
      </c>
      <c r="K25" s="50">
        <v>59</v>
      </c>
      <c r="L25" s="50">
        <v>78</v>
      </c>
      <c r="M25" s="50">
        <v>95</v>
      </c>
      <c r="N25" s="50">
        <v>128</v>
      </c>
      <c r="O25" s="50">
        <v>593</v>
      </c>
    </row>
    <row r="26" spans="1:15" x14ac:dyDescent="0.3">
      <c r="A26" s="51"/>
      <c r="B26" s="49" t="s">
        <v>11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</row>
    <row r="27" spans="1:15" x14ac:dyDescent="0.3">
      <c r="A27" s="51"/>
      <c r="B27" s="49" t="s">
        <v>56</v>
      </c>
      <c r="C27" s="50">
        <v>35</v>
      </c>
      <c r="D27" s="50">
        <v>8</v>
      </c>
      <c r="E27" s="50">
        <v>15</v>
      </c>
      <c r="F27" s="50">
        <v>21</v>
      </c>
      <c r="G27" s="50">
        <v>11</v>
      </c>
      <c r="H27" s="50">
        <v>57</v>
      </c>
      <c r="I27" s="50">
        <v>48</v>
      </c>
      <c r="J27" s="50">
        <v>26</v>
      </c>
      <c r="K27" s="50">
        <v>20</v>
      </c>
      <c r="L27" s="50">
        <v>30</v>
      </c>
      <c r="M27" s="50">
        <v>6</v>
      </c>
      <c r="N27" s="50">
        <v>0</v>
      </c>
      <c r="O27" s="50">
        <v>277</v>
      </c>
    </row>
    <row r="28" spans="1:15" x14ac:dyDescent="0.3">
      <c r="A28" s="51"/>
      <c r="B28" s="49" t="s">
        <v>13</v>
      </c>
      <c r="C28" s="50">
        <v>0</v>
      </c>
      <c r="D28" s="50">
        <v>0</v>
      </c>
      <c r="E28" s="50">
        <v>2</v>
      </c>
      <c r="F28" s="50">
        <v>3</v>
      </c>
      <c r="G28" s="50">
        <v>2</v>
      </c>
      <c r="H28" s="50">
        <v>0</v>
      </c>
      <c r="I28" s="50">
        <v>0</v>
      </c>
      <c r="J28" s="50">
        <v>0</v>
      </c>
      <c r="K28" s="50">
        <v>1</v>
      </c>
      <c r="L28" s="50">
        <v>0</v>
      </c>
      <c r="M28" s="50">
        <v>3</v>
      </c>
      <c r="N28" s="50">
        <v>0</v>
      </c>
      <c r="O28" s="50">
        <v>11</v>
      </c>
    </row>
    <row r="29" spans="1:15" x14ac:dyDescent="0.3">
      <c r="A29" s="51"/>
      <c r="B29" s="49" t="s">
        <v>20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16</v>
      </c>
      <c r="O29" s="50">
        <v>16</v>
      </c>
    </row>
    <row r="30" spans="1:15" x14ac:dyDescent="0.3">
      <c r="A30" s="51"/>
      <c r="B30" s="49" t="s">
        <v>21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4</v>
      </c>
      <c r="O30" s="50">
        <v>4</v>
      </c>
    </row>
    <row r="31" spans="1:15" x14ac:dyDescent="0.3">
      <c r="A31" s="51"/>
      <c r="B31" s="49" t="s">
        <v>22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2</v>
      </c>
      <c r="O31" s="50">
        <v>2</v>
      </c>
    </row>
    <row r="32" spans="1:15" x14ac:dyDescent="0.3">
      <c r="A32" s="51"/>
      <c r="B32" s="49" t="s">
        <v>23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34</v>
      </c>
      <c r="N32" s="50">
        <v>40</v>
      </c>
      <c r="O32" s="50">
        <v>74</v>
      </c>
    </row>
    <row r="33" spans="1:15" x14ac:dyDescent="0.3">
      <c r="A33" s="51"/>
      <c r="B33" s="49" t="s">
        <v>24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4</v>
      </c>
      <c r="M33" s="50">
        <v>21</v>
      </c>
      <c r="N33" s="50">
        <v>35</v>
      </c>
      <c r="O33" s="50">
        <v>60</v>
      </c>
    </row>
    <row r="34" spans="1:15" x14ac:dyDescent="0.3">
      <c r="A34" s="51"/>
      <c r="B34" s="49" t="s">
        <v>25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1</v>
      </c>
      <c r="N34" s="50">
        <v>1</v>
      </c>
      <c r="O34" s="50">
        <v>2</v>
      </c>
    </row>
    <row r="35" spans="1:15" x14ac:dyDescent="0.3">
      <c r="A35" s="51"/>
      <c r="B35" s="37" t="s">
        <v>57</v>
      </c>
      <c r="C35" s="52">
        <v>88</v>
      </c>
      <c r="D35" s="52">
        <v>28</v>
      </c>
      <c r="E35" s="52">
        <v>32</v>
      </c>
      <c r="F35" s="52">
        <v>47</v>
      </c>
      <c r="G35" s="52">
        <v>37</v>
      </c>
      <c r="H35" s="52">
        <v>85</v>
      </c>
      <c r="I35" s="52">
        <v>91</v>
      </c>
      <c r="J35" s="52">
        <v>71</v>
      </c>
      <c r="K35" s="52">
        <v>81</v>
      </c>
      <c r="L35" s="52">
        <v>116</v>
      </c>
      <c r="M35" s="52">
        <v>173</v>
      </c>
      <c r="N35" s="52">
        <v>550</v>
      </c>
      <c r="O35" s="52">
        <v>1399</v>
      </c>
    </row>
    <row r="36" spans="1:15" x14ac:dyDescent="0.3">
      <c r="A36" s="53"/>
      <c r="B36" s="37" t="s">
        <v>58</v>
      </c>
      <c r="C36" s="38">
        <v>6.2902072909220869E-2</v>
      </c>
      <c r="D36" s="38">
        <v>2.0014295925661188E-2</v>
      </c>
      <c r="E36" s="38">
        <v>2.28734810578985E-2</v>
      </c>
      <c r="F36" s="38">
        <v>3.3595425303788423E-2</v>
      </c>
      <c r="G36" s="38">
        <v>2.6447462473195141E-2</v>
      </c>
      <c r="H36" s="38">
        <v>6.0757684060042887E-2</v>
      </c>
      <c r="I36" s="38">
        <v>6.5046461758398857E-2</v>
      </c>
      <c r="J36" s="38">
        <v>5.0750536097212293E-2</v>
      </c>
      <c r="K36" s="38">
        <v>5.7898498927805575E-2</v>
      </c>
      <c r="L36" s="38">
        <v>8.2916368834882057E-2</v>
      </c>
      <c r="M36" s="38">
        <v>0.12365975696926376</v>
      </c>
      <c r="N36" s="38">
        <v>0.39313795568263044</v>
      </c>
      <c r="O36" s="38">
        <v>1</v>
      </c>
    </row>
    <row r="39" spans="1:15" ht="26" x14ac:dyDescent="0.3">
      <c r="A39" s="45" t="s">
        <v>0</v>
      </c>
      <c r="B39" s="45" t="s">
        <v>36</v>
      </c>
      <c r="C39" s="46" t="s">
        <v>61</v>
      </c>
      <c r="D39" s="47">
        <v>2014</v>
      </c>
      <c r="E39" s="46">
        <v>2015</v>
      </c>
      <c r="F39" s="46">
        <v>2016</v>
      </c>
      <c r="G39" s="46">
        <v>2017</v>
      </c>
      <c r="H39" s="46">
        <v>2018</v>
      </c>
      <c r="I39" s="46">
        <v>2019</v>
      </c>
      <c r="J39" s="46">
        <v>2020</v>
      </c>
      <c r="K39" s="46">
        <v>2021</v>
      </c>
      <c r="L39" s="46">
        <v>2022</v>
      </c>
      <c r="M39" s="46">
        <v>2023</v>
      </c>
      <c r="N39" s="46">
        <v>2024</v>
      </c>
      <c r="O39" s="46" t="s">
        <v>55</v>
      </c>
    </row>
    <row r="40" spans="1:15" x14ac:dyDescent="0.3">
      <c r="A40" s="48" t="s">
        <v>17</v>
      </c>
      <c r="B40" s="49" t="s">
        <v>8</v>
      </c>
      <c r="C40" s="50">
        <v>1</v>
      </c>
      <c r="D40" s="50">
        <v>1</v>
      </c>
      <c r="E40" s="50">
        <v>1</v>
      </c>
      <c r="F40" s="50">
        <v>0</v>
      </c>
      <c r="G40" s="50">
        <v>0</v>
      </c>
      <c r="H40" s="50">
        <v>5</v>
      </c>
      <c r="I40" s="50">
        <v>4</v>
      </c>
      <c r="J40" s="50">
        <v>3</v>
      </c>
      <c r="K40" s="50">
        <v>7</v>
      </c>
      <c r="L40" s="50">
        <v>20</v>
      </c>
      <c r="M40" s="50">
        <v>58</v>
      </c>
      <c r="N40" s="50">
        <v>423</v>
      </c>
      <c r="O40" s="50">
        <v>523</v>
      </c>
    </row>
    <row r="41" spans="1:15" x14ac:dyDescent="0.3">
      <c r="A41" s="51"/>
      <c r="B41" s="49" t="s">
        <v>10</v>
      </c>
      <c r="C41" s="50">
        <v>11</v>
      </c>
      <c r="D41" s="50">
        <v>0</v>
      </c>
      <c r="E41" s="50">
        <v>2</v>
      </c>
      <c r="F41" s="50">
        <v>3</v>
      </c>
      <c r="G41" s="50">
        <v>8</v>
      </c>
      <c r="H41" s="50">
        <v>10</v>
      </c>
      <c r="I41" s="50">
        <v>14</v>
      </c>
      <c r="J41" s="50">
        <v>15</v>
      </c>
      <c r="K41" s="50">
        <v>17</v>
      </c>
      <c r="L41" s="50">
        <v>63</v>
      </c>
      <c r="M41" s="50">
        <v>74</v>
      </c>
      <c r="N41" s="50">
        <v>115</v>
      </c>
      <c r="O41" s="50">
        <v>332</v>
      </c>
    </row>
    <row r="42" spans="1:15" x14ac:dyDescent="0.3">
      <c r="A42" s="51"/>
      <c r="B42" s="49" t="s">
        <v>11</v>
      </c>
      <c r="C42" s="50">
        <v>2</v>
      </c>
      <c r="D42" s="50">
        <v>0</v>
      </c>
      <c r="E42" s="50">
        <v>1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3</v>
      </c>
    </row>
    <row r="43" spans="1:15" x14ac:dyDescent="0.3">
      <c r="A43" s="51"/>
      <c r="B43" s="49" t="s">
        <v>56</v>
      </c>
      <c r="C43" s="50">
        <v>30</v>
      </c>
      <c r="D43" s="50">
        <v>11</v>
      </c>
      <c r="E43" s="50">
        <v>5</v>
      </c>
      <c r="F43" s="50">
        <v>9</v>
      </c>
      <c r="G43" s="50">
        <v>13</v>
      </c>
      <c r="H43" s="50">
        <v>12</v>
      </c>
      <c r="I43" s="50">
        <v>13</v>
      </c>
      <c r="J43" s="50">
        <v>8</v>
      </c>
      <c r="K43" s="50">
        <v>16</v>
      </c>
      <c r="L43" s="50">
        <v>14</v>
      </c>
      <c r="M43" s="50">
        <v>0</v>
      </c>
      <c r="N43" s="50">
        <v>0</v>
      </c>
      <c r="O43" s="50">
        <v>131</v>
      </c>
    </row>
    <row r="44" spans="1:15" x14ac:dyDescent="0.3">
      <c r="A44" s="51"/>
      <c r="B44" s="49" t="s">
        <v>13</v>
      </c>
      <c r="C44" s="50">
        <v>4</v>
      </c>
      <c r="D44" s="50">
        <v>1</v>
      </c>
      <c r="E44" s="50">
        <v>2</v>
      </c>
      <c r="F44" s="50">
        <v>4</v>
      </c>
      <c r="G44" s="50">
        <v>1</v>
      </c>
      <c r="H44" s="50">
        <v>3</v>
      </c>
      <c r="I44" s="50">
        <v>1</v>
      </c>
      <c r="J44" s="50">
        <v>0</v>
      </c>
      <c r="K44" s="50">
        <v>2</v>
      </c>
      <c r="L44" s="50">
        <v>0</v>
      </c>
      <c r="M44" s="50">
        <v>0</v>
      </c>
      <c r="N44" s="50">
        <v>0</v>
      </c>
      <c r="O44" s="50">
        <v>18</v>
      </c>
    </row>
    <row r="45" spans="1:15" x14ac:dyDescent="0.3">
      <c r="A45" s="51"/>
      <c r="B45" s="49" t="s">
        <v>20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1</v>
      </c>
      <c r="N45" s="50">
        <v>9</v>
      </c>
      <c r="O45" s="50">
        <v>10</v>
      </c>
    </row>
    <row r="46" spans="1:15" x14ac:dyDescent="0.3">
      <c r="A46" s="51"/>
      <c r="B46" s="49" t="s">
        <v>21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3</v>
      </c>
      <c r="O46" s="50">
        <v>3</v>
      </c>
    </row>
    <row r="47" spans="1:15" x14ac:dyDescent="0.3">
      <c r="A47" s="51"/>
      <c r="B47" s="49" t="s">
        <v>22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3</v>
      </c>
      <c r="N47" s="50">
        <v>3</v>
      </c>
      <c r="O47" s="50">
        <v>6</v>
      </c>
    </row>
    <row r="48" spans="1:15" x14ac:dyDescent="0.3">
      <c r="A48" s="51"/>
      <c r="B48" s="49" t="s">
        <v>23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1</v>
      </c>
      <c r="M48" s="50">
        <v>16</v>
      </c>
      <c r="N48" s="50">
        <v>25</v>
      </c>
      <c r="O48" s="50">
        <v>42</v>
      </c>
    </row>
    <row r="49" spans="1:15" x14ac:dyDescent="0.3">
      <c r="A49" s="51"/>
      <c r="B49" s="49" t="s">
        <v>24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1</v>
      </c>
      <c r="M49" s="50">
        <v>9</v>
      </c>
      <c r="N49" s="50">
        <v>15</v>
      </c>
      <c r="O49" s="50">
        <v>25</v>
      </c>
    </row>
    <row r="50" spans="1:15" x14ac:dyDescent="0.3">
      <c r="A50" s="51"/>
      <c r="B50" s="49" t="s">
        <v>25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1</v>
      </c>
      <c r="N50" s="50">
        <v>2</v>
      </c>
      <c r="O50" s="50">
        <v>3</v>
      </c>
    </row>
    <row r="51" spans="1:15" x14ac:dyDescent="0.3">
      <c r="A51" s="51"/>
      <c r="B51" s="37" t="s">
        <v>57</v>
      </c>
      <c r="C51" s="52">
        <v>48</v>
      </c>
      <c r="D51" s="52">
        <v>13</v>
      </c>
      <c r="E51" s="52">
        <v>11</v>
      </c>
      <c r="F51" s="52">
        <v>16</v>
      </c>
      <c r="G51" s="52">
        <v>22</v>
      </c>
      <c r="H51" s="52">
        <v>30</v>
      </c>
      <c r="I51" s="52">
        <v>32</v>
      </c>
      <c r="J51" s="52">
        <v>26</v>
      </c>
      <c r="K51" s="52">
        <v>42</v>
      </c>
      <c r="L51" s="52">
        <v>99</v>
      </c>
      <c r="M51" s="52">
        <v>162</v>
      </c>
      <c r="N51" s="52">
        <v>595</v>
      </c>
      <c r="O51" s="52">
        <v>1096</v>
      </c>
    </row>
    <row r="52" spans="1:15" x14ac:dyDescent="0.3">
      <c r="A52" s="53"/>
      <c r="B52" s="37" t="s">
        <v>58</v>
      </c>
      <c r="C52" s="38">
        <v>4.3795620437956206E-2</v>
      </c>
      <c r="D52" s="38">
        <v>1.1861313868613138E-2</v>
      </c>
      <c r="E52" s="38">
        <v>1.0036496350364963E-2</v>
      </c>
      <c r="F52" s="38">
        <v>1.4598540145985401E-2</v>
      </c>
      <c r="G52" s="38">
        <v>2.0072992700729927E-2</v>
      </c>
      <c r="H52" s="38">
        <v>2.7372262773722629E-2</v>
      </c>
      <c r="I52" s="38">
        <v>2.9197080291970802E-2</v>
      </c>
      <c r="J52" s="38">
        <v>2.3722627737226276E-2</v>
      </c>
      <c r="K52" s="38">
        <v>3.8321167883211681E-2</v>
      </c>
      <c r="L52" s="38">
        <v>9.0328467153284672E-2</v>
      </c>
      <c r="M52" s="38">
        <v>0.1478102189781022</v>
      </c>
      <c r="N52" s="38">
        <v>0.54288321167883213</v>
      </c>
      <c r="O52" s="38">
        <v>1</v>
      </c>
    </row>
    <row r="54" spans="1:15" x14ac:dyDescent="0.3">
      <c r="A54" s="54" t="s">
        <v>64</v>
      </c>
    </row>
    <row r="55" spans="1:15" x14ac:dyDescent="0.3">
      <c r="A55" s="54" t="s">
        <v>65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D6160-B26F-40BA-89FB-711CA8078F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B0F5C8-1BBF-4DE8-8C60-2A798AED4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77B96-9ED9-480E-942F-472B5A863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