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EB4E8B3-8876-41CD-9916-E4089EDD0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22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SIECIC'!$A$1:$B$67</definedName>
    <definedName name="_xlnm.Print_Area" localSheetId="2">'Variazione pendenti SIECIC'!$A$1:$F$16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6" l="1"/>
  <c r="G48" i="6"/>
  <c r="F48" i="6"/>
  <c r="E48" i="6"/>
  <c r="E63" i="6"/>
  <c r="F63" i="6"/>
  <c r="E33" i="6"/>
  <c r="F33" i="6"/>
  <c r="E18" i="6"/>
  <c r="F18" i="6"/>
  <c r="D48" i="6" l="1"/>
  <c r="C48" i="6"/>
  <c r="D63" i="6" l="1"/>
  <c r="C63" i="6"/>
  <c r="D33" i="6"/>
  <c r="C33" i="6"/>
  <c r="D18" i="6"/>
  <c r="C18" i="6"/>
  <c r="H63" i="6" l="1"/>
  <c r="G63" i="6"/>
  <c r="G50" i="6"/>
  <c r="H33" i="6"/>
  <c r="G33" i="6"/>
  <c r="H18" i="6"/>
  <c r="G18" i="6"/>
  <c r="E35" i="6"/>
  <c r="C65" i="6"/>
  <c r="C35" i="6"/>
  <c r="F13" i="7"/>
  <c r="F11" i="7"/>
  <c r="F9" i="7"/>
  <c r="F7" i="7"/>
  <c r="E20" i="6" l="1"/>
  <c r="G35" i="6"/>
  <c r="G65" i="6"/>
  <c r="E50" i="6"/>
  <c r="E65" i="6"/>
  <c r="G20" i="6"/>
  <c r="C50" i="6"/>
  <c r="C20" i="6"/>
</calcChain>
</file>

<file path=xl/sharedStrings.xml><?xml version="1.0" encoding="utf-8"?>
<sst xmlns="http://schemas.openxmlformats.org/spreadsheetml/2006/main" count="217" uniqueCount="71">
  <si>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</si>
  <si>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</si>
  <si>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</si>
  <si>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</si>
  <si>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</si>
  <si>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</si>
  <si>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</si>
  <si>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</si>
  <si>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</si>
  <si>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</si>
  <si>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</si>
  <si>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</si>
  <si>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</si>
  <si>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</si>
  <si>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</si>
  <si>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Brescia</t>
  </si>
  <si>
    <t>Tribunale Ordinario di Bergamo</t>
  </si>
  <si>
    <t>Tribunale Ordinario di Brescia</t>
  </si>
  <si>
    <t>Tribunale Ordinario di Cremona</t>
  </si>
  <si>
    <t>Tribunale Ordinario di Mantova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</si>
  <si>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</si>
  <si>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</si>
  <si>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</si>
  <si>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</si>
  <si>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</si>
  <si>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</si>
  <si>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</si>
  <si>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</si>
  <si>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</si>
  <si>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</si>
  <si>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</si>
  <si>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</si>
  <si>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</si>
  <si>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</si>
  <si>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</si>
  <si>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</si>
  <si>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</si>
  <si>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</si>
  <si>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</si>
  <si>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</si>
  <si>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</si>
  <si>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</si>
  <si>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</si>
  <si>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</si>
  <si>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</si>
  <si>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</si>
  <si>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</si>
  <si>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</si>
  <si>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</si>
  <si>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</si>
  <si>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</si>
  <si>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</si>
  <si>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</si>
  <si>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</si>
  <si>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</si>
  <si>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</si>
  <si>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</si>
  <si>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</si>
  <si>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</si>
  <si>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Fonte:Dipartimento per l'innovazione tecnologica della giustizia - Direzione Generale di Statistica e Analisi Organizzativa</t>
  </si>
  <si>
    <t>Iscritti 
2024</t>
  </si>
  <si>
    <t>Definiti 2024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</si>
  <si>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</si>
  <si>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</si>
  <si>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</si>
  <si>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</si>
  <si>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</si>
  <si>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Pendenti al 30/06/2025</t>
  </si>
  <si>
    <t>Iscritti 
gen-giu 2025</t>
  </si>
  <si>
    <t>Definiti gen-giu 2025</t>
  </si>
  <si>
    <t>Anni 2023 - 30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</si>
</sst>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2" fillId="0" borderId="0" xfId="5" applyFont="1"/>
    <xf numFmtId="0" fontId="2" fillId="0" borderId="2" xfId="0" applyFont="1" applyBorder="1"/>
    <xf numFmtId="3" fontId="2" fillId="0" borderId="2" xfId="0" applyNumberFormat="1" applyFont="1" applyBorder="1"/>
    <xf numFmtId="0" fontId="1" fillId="0" borderId="0" xfId="2" applyFont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1" fillId="0" borderId="0" xfId="4" applyFont="1"/>
    <xf numFmtId="0" fontId="3" fillId="0" borderId="1" xfId="2" applyFont="1" applyBorder="1"/>
    <xf numFmtId="9" fontId="12" fillId="0" borderId="1" xfId="9" applyFont="1" applyBorder="1"/>
    <xf numFmtId="9" fontId="12" fillId="0" borderId="0" xfId="9" applyFont="1" applyBorder="1"/>
    <xf numFmtId="0" fontId="12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0" fontId="12" fillId="0" borderId="1" xfId="4" quotePrefix="1" applyFont="1" applyBorder="1" applyAlignment="1">
      <alignment horizontal="center" vertical="center" wrapText="1"/>
    </xf>
    <xf numFmtId="15" fontId="12" fillId="0" borderId="1" xfId="4" quotePrefix="1" applyNumberFormat="1" applyFont="1" applyBorder="1" applyAlignment="1">
      <alignment horizontal="center" vertical="center" wrapText="1"/>
    </xf>
    <xf numFmtId="0" fontId="11" fillId="0" borderId="1" xfId="4" applyFont="1" applyBorder="1"/>
    <xf numFmtId="3" fontId="11" fillId="0" borderId="1" xfId="4" applyNumberFormat="1" applyFont="1" applyBorder="1"/>
    <xf numFmtId="3" fontId="12" fillId="0" borderId="1" xfId="4" applyNumberFormat="1" applyFont="1" applyBorder="1"/>
    <xf numFmtId="0" fontId="5" fillId="0" borderId="0" xfId="2" applyFont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</cellXfs>
  <cellStyles count="14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23" xfId="8" xr:uid="{00000000-0005-0000-0000-000004000000}"/>
    <cellStyle name="Normale 2 2 3" xfId="5" xr:uid="{00000000-0005-0000-0000-000005000000}"/>
    <cellStyle name="Normale 2 2 30" xfId="13" xr:uid="{11CE547C-FCEA-429B-AFAF-C6B83024384E}"/>
    <cellStyle name="Normale 2 2 9" xfId="6" xr:uid="{00000000-0005-0000-0000-000006000000}"/>
    <cellStyle name="Normale 3" xfId="10" xr:uid="{00000000-0005-0000-0000-000007000000}"/>
    <cellStyle name="Normale 4" xfId="11" xr:uid="{9F511F44-B40F-4278-B76F-109F5FD7935E}"/>
    <cellStyle name="Normale 5" xfId="12" xr:uid="{2C537F8F-E024-4D93-A7CD-0FFEDD5459F6}"/>
    <cellStyle name="Percentuale" xfId="1" builtinId="5"/>
    <cellStyle name="Percentuale 2" xfId="9" xr:uid="{00000000-0005-0000-0000-000009000000}"/>
    <cellStyle name="Percentuale 2 2" xfId="3" xr:uid="{00000000-0005-0000-0000-00000A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I11" sqref="I11"/>
    </sheetView>
  </sheetViews>
  <sheetFormatPr defaultRowHeight="15" x14ac:dyDescent="0.25"/>
  <cols>
    <col min="1" max="1" width="51.7109375" customWidth="1"/>
    <col min="2" max="2" width="71" customWidth="1"/>
  </cols>
  <sheetData>
    <row r="1" spans="1:2" x14ac:dyDescent="0.25">
      <c r="A1" s="31" t="s">
        <v>32</v>
      </c>
    </row>
    <row r="2" spans="1:2" x14ac:dyDescent="0.25">
      <c r="A2" t="s">
        <v>33</v>
      </c>
      <c r="B2" t="s">
        <v>34</v>
      </c>
    </row>
    <row r="3" spans="1:2" x14ac:dyDescent="0.25">
      <c r="A3" t="s">
        <v>35</v>
      </c>
      <c r="B3" t="s">
        <v>36</v>
      </c>
    </row>
    <row r="4" spans="1:2" x14ac:dyDescent="0.25">
      <c r="A4" t="s">
        <v>37</v>
      </c>
      <c r="B4" t="s">
        <v>38</v>
      </c>
    </row>
    <row r="5" spans="1:2" x14ac:dyDescent="0.25">
      <c r="A5" t="s">
        <v>0</v>
      </c>
      <c r="B5" t="s">
        <v>39</v>
      </c>
    </row>
    <row r="6" spans="1:2" x14ac:dyDescent="0.25">
      <c r="A6" t="s">
        <v>40</v>
      </c>
      <c r="B6" t="s">
        <v>41</v>
      </c>
    </row>
    <row r="7" spans="1:2" x14ac:dyDescent="0.25">
      <c r="A7" t="s">
        <v>42</v>
      </c>
      <c r="B7" t="s">
        <v>43</v>
      </c>
    </row>
    <row r="8" spans="1:2" x14ac:dyDescent="0.25">
      <c r="A8" t="s">
        <v>44</v>
      </c>
      <c r="B8" t="s">
        <v>45</v>
      </c>
    </row>
    <row r="9" spans="1:2" x14ac:dyDescent="0.25">
      <c r="A9" t="s">
        <v>46</v>
      </c>
      <c r="B9" t="s">
        <v>47</v>
      </c>
    </row>
    <row r="11" spans="1:2" x14ac:dyDescent="0.25">
      <c r="A11" s="8" t="s">
        <v>48</v>
      </c>
    </row>
    <row r="12" spans="1:2" x14ac:dyDescent="0.25">
      <c r="A12" s="49" t="s">
        <v>49</v>
      </c>
      <c r="B12" s="49"/>
    </row>
    <row r="13" spans="1:2" x14ac:dyDescent="0.25">
      <c r="A13" s="49"/>
      <c r="B13" s="49"/>
    </row>
    <row r="14" spans="1:2" x14ac:dyDescent="0.25">
      <c r="A14" t="s">
        <v>50</v>
      </c>
    </row>
    <row r="16" spans="1:2" x14ac:dyDescent="0.25">
      <c r="A16" s="32" t="s">
        <v>51</v>
      </c>
      <c r="B16" s="32" t="s">
        <v>52</v>
      </c>
    </row>
    <row r="17" spans="1:2" ht="17.25" customHeight="1" x14ac:dyDescent="0.25">
      <c r="A17" s="33" t="s">
        <v>21</v>
      </c>
      <c r="B17" s="33" t="s">
        <v>53</v>
      </c>
    </row>
    <row r="18" spans="1:2" ht="30" x14ac:dyDescent="0.25">
      <c r="A18" s="33" t="s">
        <v>22</v>
      </c>
      <c r="B18" s="34" t="s">
        <v>56</v>
      </c>
    </row>
    <row r="19" spans="1:2" ht="45" x14ac:dyDescent="0.25">
      <c r="A19" s="33" t="s">
        <v>23</v>
      </c>
      <c r="B19" s="35" t="s">
        <v>54</v>
      </c>
    </row>
    <row r="20" spans="1:2" x14ac:dyDescent="0.25">
      <c r="A20" s="33" t="s">
        <v>24</v>
      </c>
      <c r="B20" s="33" t="s">
        <v>55</v>
      </c>
    </row>
    <row r="21" spans="1:2" ht="30" x14ac:dyDescent="0.25">
      <c r="A21" s="33" t="s">
        <v>25</v>
      </c>
      <c r="B21" s="34" t="s">
        <v>56</v>
      </c>
    </row>
    <row r="22" spans="1:2" ht="45" x14ac:dyDescent="0.25">
      <c r="A22" s="33" t="s">
        <v>26</v>
      </c>
      <c r="B22" s="35" t="s">
        <v>54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showGridLines="0" zoomScale="80" zoomScaleNormal="80" workbookViewId="0">
      <selection activeCell="M62" sqref="M62"/>
    </sheetView>
  </sheetViews>
  <sheetFormatPr defaultColWidth="9.140625" defaultRowHeight="12.75" x14ac:dyDescent="0.2"/>
  <cols>
    <col min="1" max="1" width="19.42578125" style="9" customWidth="1"/>
    <col min="2" max="2" width="44" style="1" bestFit="1" customWidth="1"/>
    <col min="3" max="3" width="8.85546875" style="1" customWidth="1"/>
    <col min="4" max="4" width="8.28515625" style="1" customWidth="1"/>
    <col min="5" max="5" width="9.5703125" style="1" customWidth="1"/>
    <col min="6" max="6" width="9.28515625" style="1" customWidth="1"/>
    <col min="7" max="7" width="9.42578125" style="1" customWidth="1"/>
    <col min="8" max="8" width="9.28515625" style="1" customWidth="1"/>
    <col min="9" max="9" width="9.140625" style="1"/>
    <col min="10" max="10" width="44.85546875" style="1" bestFit="1" customWidth="1"/>
    <col min="11" max="14" width="9.140625" style="1"/>
    <col min="15" max="15" width="44.85546875" style="1" bestFit="1" customWidth="1"/>
    <col min="16" max="16" width="41.85546875" style="1" bestFit="1" customWidth="1"/>
    <col min="17" max="16384" width="9.140625" style="1"/>
  </cols>
  <sheetData>
    <row r="1" spans="1:8" ht="15.75" x14ac:dyDescent="0.25">
      <c r="A1" s="7" t="s">
        <v>15</v>
      </c>
    </row>
    <row r="2" spans="1:8" ht="15" x14ac:dyDescent="0.25">
      <c r="A2" s="8" t="s">
        <v>5</v>
      </c>
    </row>
    <row r="3" spans="1:8" x14ac:dyDescent="0.2">
      <c r="A3" s="9" t="s">
        <v>8</v>
      </c>
    </row>
    <row r="4" spans="1:8" x14ac:dyDescent="0.2">
      <c r="A4" s="9" t="s">
        <v>70</v>
      </c>
    </row>
    <row r="6" spans="1:8" ht="38.25" x14ac:dyDescent="0.2">
      <c r="A6" s="5" t="s">
        <v>0</v>
      </c>
      <c r="B6" s="5" t="s">
        <v>1</v>
      </c>
      <c r="C6" s="6" t="s">
        <v>57</v>
      </c>
      <c r="D6" s="6" t="s">
        <v>58</v>
      </c>
      <c r="E6" s="6" t="s">
        <v>60</v>
      </c>
      <c r="F6" s="6" t="s">
        <v>61</v>
      </c>
      <c r="G6" s="6" t="s">
        <v>68</v>
      </c>
      <c r="H6" s="6" t="s">
        <v>69</v>
      </c>
    </row>
    <row r="7" spans="1:8" x14ac:dyDescent="0.2">
      <c r="A7" s="50" t="s">
        <v>16</v>
      </c>
      <c r="B7" s="3" t="s">
        <v>9</v>
      </c>
      <c r="C7" s="4">
        <v>3009</v>
      </c>
      <c r="D7" s="4">
        <v>3291</v>
      </c>
      <c r="E7" s="4">
        <v>3103</v>
      </c>
      <c r="F7" s="4">
        <v>3357</v>
      </c>
      <c r="G7" s="4">
        <v>1688</v>
      </c>
      <c r="H7" s="4">
        <v>1842</v>
      </c>
    </row>
    <row r="8" spans="1:8" x14ac:dyDescent="0.2">
      <c r="A8" s="50" t="s">
        <v>2</v>
      </c>
      <c r="B8" s="3" t="s">
        <v>11</v>
      </c>
      <c r="C8" s="4">
        <v>638</v>
      </c>
      <c r="D8" s="4">
        <v>1312</v>
      </c>
      <c r="E8" s="4">
        <v>634</v>
      </c>
      <c r="F8" s="4">
        <v>979</v>
      </c>
      <c r="G8" s="4">
        <v>289</v>
      </c>
      <c r="H8" s="4">
        <v>503</v>
      </c>
    </row>
    <row r="9" spans="1:8" x14ac:dyDescent="0.2">
      <c r="A9" s="50" t="s">
        <v>2</v>
      </c>
      <c r="B9" s="3" t="s">
        <v>12</v>
      </c>
      <c r="C9" s="4">
        <v>0</v>
      </c>
      <c r="D9" s="4">
        <v>6</v>
      </c>
      <c r="E9" s="4">
        <v>0</v>
      </c>
      <c r="F9" s="4">
        <v>0</v>
      </c>
      <c r="G9" s="4">
        <v>0</v>
      </c>
      <c r="H9" s="4">
        <v>0</v>
      </c>
    </row>
    <row r="10" spans="1:8" x14ac:dyDescent="0.2">
      <c r="A10" s="50" t="s">
        <v>2</v>
      </c>
      <c r="B10" s="3" t="s">
        <v>13</v>
      </c>
      <c r="C10" s="4">
        <v>3</v>
      </c>
      <c r="D10" s="4">
        <v>283</v>
      </c>
      <c r="E10" s="4">
        <v>1</v>
      </c>
      <c r="F10" s="4">
        <v>199</v>
      </c>
      <c r="G10" s="4">
        <v>0</v>
      </c>
      <c r="H10" s="4">
        <v>67</v>
      </c>
    </row>
    <row r="11" spans="1:8" x14ac:dyDescent="0.2">
      <c r="A11" s="50" t="s">
        <v>2</v>
      </c>
      <c r="B11" s="3" t="s">
        <v>14</v>
      </c>
      <c r="C11" s="4">
        <v>1</v>
      </c>
      <c r="D11" s="4">
        <v>40</v>
      </c>
      <c r="E11" s="4">
        <v>0</v>
      </c>
      <c r="F11" s="4">
        <v>27</v>
      </c>
      <c r="G11" s="4">
        <v>0</v>
      </c>
      <c r="H11" s="4">
        <v>16</v>
      </c>
    </row>
    <row r="12" spans="1:8" x14ac:dyDescent="0.2">
      <c r="A12" s="50"/>
      <c r="B12" s="28" t="s">
        <v>21</v>
      </c>
      <c r="C12" s="29">
        <v>286</v>
      </c>
      <c r="D12" s="29">
        <v>275</v>
      </c>
      <c r="E12" s="4">
        <v>294</v>
      </c>
      <c r="F12" s="4">
        <v>302</v>
      </c>
      <c r="G12" s="4">
        <v>182</v>
      </c>
      <c r="H12" s="4">
        <v>167</v>
      </c>
    </row>
    <row r="13" spans="1:8" x14ac:dyDescent="0.2">
      <c r="A13" s="50"/>
      <c r="B13" s="28" t="s">
        <v>22</v>
      </c>
      <c r="C13" s="29">
        <v>112</v>
      </c>
      <c r="D13" s="29">
        <v>115</v>
      </c>
      <c r="E13" s="4">
        <v>129</v>
      </c>
      <c r="F13" s="4">
        <v>122</v>
      </c>
      <c r="G13" s="29">
        <v>72</v>
      </c>
      <c r="H13" s="29">
        <v>69</v>
      </c>
    </row>
    <row r="14" spans="1:8" x14ac:dyDescent="0.2">
      <c r="A14" s="50"/>
      <c r="B14" s="28" t="s">
        <v>23</v>
      </c>
      <c r="C14" s="29">
        <v>13</v>
      </c>
      <c r="D14" s="29">
        <v>10</v>
      </c>
      <c r="E14" s="4">
        <v>22</v>
      </c>
      <c r="F14" s="4">
        <v>21</v>
      </c>
      <c r="G14" s="29">
        <v>8</v>
      </c>
      <c r="H14" s="29">
        <v>9</v>
      </c>
    </row>
    <row r="15" spans="1:8" x14ac:dyDescent="0.2">
      <c r="A15" s="50"/>
      <c r="B15" s="28" t="s">
        <v>24</v>
      </c>
      <c r="C15" s="29">
        <v>158</v>
      </c>
      <c r="D15" s="29">
        <v>17</v>
      </c>
      <c r="E15" s="4">
        <v>172</v>
      </c>
      <c r="F15" s="4">
        <v>40</v>
      </c>
      <c r="G15" s="29">
        <v>94</v>
      </c>
      <c r="H15" s="29">
        <v>52</v>
      </c>
    </row>
    <row r="16" spans="1:8" x14ac:dyDescent="0.2">
      <c r="A16" s="50"/>
      <c r="B16" s="28" t="s">
        <v>25</v>
      </c>
      <c r="C16" s="29">
        <v>109</v>
      </c>
      <c r="D16" s="29">
        <v>6</v>
      </c>
      <c r="E16" s="4">
        <v>122</v>
      </c>
      <c r="F16" s="4">
        <v>20</v>
      </c>
      <c r="G16" s="29">
        <v>68</v>
      </c>
      <c r="H16" s="29">
        <v>9</v>
      </c>
    </row>
    <row r="17" spans="1:8" x14ac:dyDescent="0.2">
      <c r="A17" s="50"/>
      <c r="B17" s="3" t="s">
        <v>26</v>
      </c>
      <c r="C17" s="29">
        <v>12</v>
      </c>
      <c r="D17" s="29">
        <v>11</v>
      </c>
      <c r="E17" s="4">
        <v>14</v>
      </c>
      <c r="F17" s="4">
        <v>9</v>
      </c>
      <c r="G17" s="29">
        <v>11</v>
      </c>
      <c r="H17" s="29">
        <v>8</v>
      </c>
    </row>
    <row r="18" spans="1:8" x14ac:dyDescent="0.2">
      <c r="A18" s="50"/>
      <c r="B18" s="11" t="s">
        <v>10</v>
      </c>
      <c r="C18" s="12">
        <f>SUM(C7:C17)</f>
        <v>4341</v>
      </c>
      <c r="D18" s="12">
        <f>SUM(D7:D17)</f>
        <v>5366</v>
      </c>
      <c r="E18" s="12">
        <f t="shared" ref="E18:F18" si="0">SUM(E7:E17)</f>
        <v>4491</v>
      </c>
      <c r="F18" s="12">
        <f t="shared" si="0"/>
        <v>5076</v>
      </c>
      <c r="G18" s="12">
        <f>SUM(G7:G17)</f>
        <v>2412</v>
      </c>
      <c r="H18" s="12">
        <f>SUM(H7:H17)</f>
        <v>2742</v>
      </c>
    </row>
    <row r="19" spans="1:8" ht="7.15" customHeight="1" x14ac:dyDescent="0.2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2">
      <c r="A20" s="20"/>
      <c r="B20" s="13" t="s">
        <v>6</v>
      </c>
      <c r="C20" s="51">
        <f>D18/C18</f>
        <v>1.2361207095139368</v>
      </c>
      <c r="D20" s="52"/>
      <c r="E20" s="51">
        <f>F18/E18</f>
        <v>1.1302605210420842</v>
      </c>
      <c r="F20" s="52"/>
      <c r="G20" s="51">
        <f>H18/G18</f>
        <v>1.1368159203980099</v>
      </c>
      <c r="H20" s="52"/>
    </row>
    <row r="21" spans="1:8" x14ac:dyDescent="0.2">
      <c r="C21" s="2"/>
      <c r="D21" s="2"/>
      <c r="E21" s="2"/>
      <c r="F21" s="2"/>
      <c r="G21" s="2"/>
      <c r="H21" s="2"/>
    </row>
    <row r="22" spans="1:8" x14ac:dyDescent="0.2">
      <c r="A22" s="50" t="s">
        <v>17</v>
      </c>
      <c r="B22" s="3" t="s">
        <v>9</v>
      </c>
      <c r="C22" s="4">
        <v>3733</v>
      </c>
      <c r="D22" s="4">
        <v>4015</v>
      </c>
      <c r="E22" s="4">
        <v>3902</v>
      </c>
      <c r="F22" s="4">
        <v>4324</v>
      </c>
      <c r="G22" s="4">
        <v>2008</v>
      </c>
      <c r="H22" s="4">
        <v>2131</v>
      </c>
    </row>
    <row r="23" spans="1:8" x14ac:dyDescent="0.2">
      <c r="A23" s="50" t="s">
        <v>3</v>
      </c>
      <c r="B23" s="3" t="s">
        <v>11</v>
      </c>
      <c r="C23" s="4">
        <v>571</v>
      </c>
      <c r="D23" s="4">
        <v>1127</v>
      </c>
      <c r="E23" s="4">
        <v>520</v>
      </c>
      <c r="F23" s="4">
        <v>1092</v>
      </c>
      <c r="G23" s="4">
        <v>244</v>
      </c>
      <c r="H23" s="4">
        <v>573</v>
      </c>
    </row>
    <row r="24" spans="1:8" x14ac:dyDescent="0.2">
      <c r="A24" s="50" t="s">
        <v>3</v>
      </c>
      <c r="B24" s="3" t="s">
        <v>12</v>
      </c>
      <c r="C24" s="3">
        <v>0</v>
      </c>
      <c r="D24" s="4">
        <v>27</v>
      </c>
      <c r="E24" s="3">
        <v>0</v>
      </c>
      <c r="F24" s="4">
        <v>1</v>
      </c>
      <c r="G24" s="3">
        <v>0</v>
      </c>
      <c r="H24" s="4">
        <v>0</v>
      </c>
    </row>
    <row r="25" spans="1:8" x14ac:dyDescent="0.2">
      <c r="A25" s="50" t="s">
        <v>3</v>
      </c>
      <c r="B25" s="3" t="s">
        <v>13</v>
      </c>
      <c r="C25" s="4">
        <v>6</v>
      </c>
      <c r="D25" s="4">
        <v>331</v>
      </c>
      <c r="E25" s="4">
        <v>1</v>
      </c>
      <c r="F25" s="4">
        <v>203</v>
      </c>
      <c r="G25" s="4">
        <v>0</v>
      </c>
      <c r="H25" s="4">
        <v>106</v>
      </c>
    </row>
    <row r="26" spans="1:8" x14ac:dyDescent="0.2">
      <c r="A26" s="50" t="s">
        <v>3</v>
      </c>
      <c r="B26" s="3" t="s">
        <v>14</v>
      </c>
      <c r="C26" s="4">
        <v>2</v>
      </c>
      <c r="D26" s="4">
        <v>67</v>
      </c>
      <c r="E26" s="4">
        <v>0</v>
      </c>
      <c r="F26" s="4">
        <v>22</v>
      </c>
      <c r="G26" s="4">
        <v>0</v>
      </c>
      <c r="H26" s="4">
        <v>11</v>
      </c>
    </row>
    <row r="27" spans="1:8" x14ac:dyDescent="0.2">
      <c r="A27" s="50"/>
      <c r="B27" s="28" t="s">
        <v>21</v>
      </c>
      <c r="C27" s="29">
        <v>293</v>
      </c>
      <c r="D27" s="29">
        <v>288</v>
      </c>
      <c r="E27" s="4">
        <v>415</v>
      </c>
      <c r="F27" s="4">
        <v>361</v>
      </c>
      <c r="G27" s="29">
        <v>207</v>
      </c>
      <c r="H27" s="29">
        <v>239</v>
      </c>
    </row>
    <row r="28" spans="1:8" x14ac:dyDescent="0.2">
      <c r="A28" s="50"/>
      <c r="B28" s="28" t="s">
        <v>22</v>
      </c>
      <c r="C28" s="29">
        <v>198</v>
      </c>
      <c r="D28" s="29">
        <v>189</v>
      </c>
      <c r="E28" s="4">
        <v>222</v>
      </c>
      <c r="F28" s="4">
        <v>226</v>
      </c>
      <c r="G28" s="29">
        <v>120</v>
      </c>
      <c r="H28" s="29">
        <v>118</v>
      </c>
    </row>
    <row r="29" spans="1:8" x14ac:dyDescent="0.2">
      <c r="A29" s="50"/>
      <c r="B29" s="28" t="s">
        <v>23</v>
      </c>
      <c r="C29" s="29">
        <v>32</v>
      </c>
      <c r="D29" s="29">
        <v>29</v>
      </c>
      <c r="E29" s="4">
        <v>47</v>
      </c>
      <c r="F29" s="4">
        <v>32</v>
      </c>
      <c r="G29" s="29">
        <v>35</v>
      </c>
      <c r="H29" s="29">
        <v>31</v>
      </c>
    </row>
    <row r="30" spans="1:8" x14ac:dyDescent="0.2">
      <c r="A30" s="50"/>
      <c r="B30" s="28" t="s">
        <v>24</v>
      </c>
      <c r="C30" s="29">
        <v>188</v>
      </c>
      <c r="D30" s="29">
        <v>4</v>
      </c>
      <c r="E30" s="4">
        <v>243</v>
      </c>
      <c r="F30" s="4">
        <v>54</v>
      </c>
      <c r="G30" s="29">
        <v>153</v>
      </c>
      <c r="H30" s="29">
        <v>55</v>
      </c>
    </row>
    <row r="31" spans="1:8" x14ac:dyDescent="0.2">
      <c r="A31" s="50"/>
      <c r="B31" s="28" t="s">
        <v>25</v>
      </c>
      <c r="C31" s="29">
        <v>196</v>
      </c>
      <c r="D31" s="29">
        <v>0</v>
      </c>
      <c r="E31" s="4">
        <v>232</v>
      </c>
      <c r="F31" s="4">
        <v>34</v>
      </c>
      <c r="G31" s="29">
        <v>127</v>
      </c>
      <c r="H31" s="29">
        <v>16</v>
      </c>
    </row>
    <row r="32" spans="1:8" x14ac:dyDescent="0.2">
      <c r="A32" s="50"/>
      <c r="B32" s="3" t="s">
        <v>26</v>
      </c>
      <c r="C32" s="29">
        <v>11</v>
      </c>
      <c r="D32" s="29">
        <v>7</v>
      </c>
      <c r="E32" s="4">
        <v>17</v>
      </c>
      <c r="F32" s="4">
        <v>10</v>
      </c>
      <c r="G32" s="29">
        <v>11</v>
      </c>
      <c r="H32" s="29">
        <v>7</v>
      </c>
    </row>
    <row r="33" spans="1:8" x14ac:dyDescent="0.2">
      <c r="A33" s="50"/>
      <c r="B33" s="11" t="s">
        <v>10</v>
      </c>
      <c r="C33" s="12">
        <f t="shared" ref="C33:F33" si="1">SUM(C22:C32)</f>
        <v>5230</v>
      </c>
      <c r="D33" s="12">
        <f t="shared" si="1"/>
        <v>6084</v>
      </c>
      <c r="E33" s="12">
        <f t="shared" si="1"/>
        <v>5599</v>
      </c>
      <c r="F33" s="12">
        <f t="shared" si="1"/>
        <v>6359</v>
      </c>
      <c r="G33" s="12">
        <f>SUM(G22:G32)</f>
        <v>2905</v>
      </c>
      <c r="H33" s="12">
        <f>SUM(H22:H32)</f>
        <v>3287</v>
      </c>
    </row>
    <row r="34" spans="1:8" ht="7.15" customHeight="1" x14ac:dyDescent="0.2">
      <c r="A34" s="20"/>
      <c r="B34" s="10"/>
      <c r="C34" s="2"/>
      <c r="D34" s="2"/>
      <c r="E34" s="2"/>
      <c r="F34" s="2"/>
      <c r="G34" s="2"/>
      <c r="H34" s="2"/>
    </row>
    <row r="35" spans="1:8" x14ac:dyDescent="0.2">
      <c r="A35" s="20"/>
      <c r="B35" s="13" t="s">
        <v>6</v>
      </c>
      <c r="C35" s="51">
        <f>D33/C33</f>
        <v>1.1632887189292542</v>
      </c>
      <c r="D35" s="52"/>
      <c r="E35" s="51">
        <f>F33/E33</f>
        <v>1.1357385247365601</v>
      </c>
      <c r="F35" s="52"/>
      <c r="G35" s="51">
        <f>H33/G33</f>
        <v>1.1314974182444062</v>
      </c>
      <c r="H35" s="52"/>
    </row>
    <row r="36" spans="1:8" x14ac:dyDescent="0.2">
      <c r="C36" s="2"/>
      <c r="D36" s="2"/>
      <c r="E36" s="2"/>
      <c r="F36" s="2"/>
      <c r="G36" s="2"/>
      <c r="H36" s="2"/>
    </row>
    <row r="37" spans="1:8" x14ac:dyDescent="0.2">
      <c r="A37" s="50" t="s">
        <v>18</v>
      </c>
      <c r="B37" s="3" t="s">
        <v>9</v>
      </c>
      <c r="C37" s="4">
        <v>1095</v>
      </c>
      <c r="D37" s="4">
        <v>1022</v>
      </c>
      <c r="E37" s="4">
        <v>1180</v>
      </c>
      <c r="F37" s="4">
        <v>1180</v>
      </c>
      <c r="G37" s="4">
        <v>568</v>
      </c>
      <c r="H37" s="4">
        <v>623</v>
      </c>
    </row>
    <row r="38" spans="1:8" x14ac:dyDescent="0.2">
      <c r="A38" s="50"/>
      <c r="B38" s="3" t="s">
        <v>11</v>
      </c>
      <c r="C38" s="4">
        <v>194</v>
      </c>
      <c r="D38" s="4">
        <v>389</v>
      </c>
      <c r="E38" s="4">
        <v>209</v>
      </c>
      <c r="F38" s="4">
        <v>354</v>
      </c>
      <c r="G38" s="4">
        <v>106</v>
      </c>
      <c r="H38" s="4">
        <v>165</v>
      </c>
    </row>
    <row r="39" spans="1:8" x14ac:dyDescent="0.2">
      <c r="A39" s="50"/>
      <c r="B39" s="3" t="s">
        <v>12</v>
      </c>
      <c r="C39" s="4">
        <v>0</v>
      </c>
      <c r="D39" s="4">
        <v>3</v>
      </c>
      <c r="E39" s="4">
        <v>0</v>
      </c>
      <c r="F39" s="4">
        <v>0</v>
      </c>
      <c r="G39" s="4">
        <v>0</v>
      </c>
      <c r="H39" s="4">
        <v>0</v>
      </c>
    </row>
    <row r="40" spans="1:8" x14ac:dyDescent="0.2">
      <c r="A40" s="50"/>
      <c r="B40" s="3" t="s">
        <v>13</v>
      </c>
      <c r="C40" s="4">
        <v>1</v>
      </c>
      <c r="D40" s="4">
        <v>66</v>
      </c>
      <c r="E40" s="4">
        <v>0</v>
      </c>
      <c r="F40" s="4">
        <v>47</v>
      </c>
      <c r="G40" s="4">
        <v>0</v>
      </c>
      <c r="H40" s="4">
        <v>33</v>
      </c>
    </row>
    <row r="41" spans="1:8" x14ac:dyDescent="0.2">
      <c r="A41" s="50"/>
      <c r="B41" s="3" t="s">
        <v>14</v>
      </c>
      <c r="C41" s="4">
        <v>2</v>
      </c>
      <c r="D41" s="4">
        <v>1</v>
      </c>
      <c r="E41" s="4">
        <v>1</v>
      </c>
      <c r="F41" s="4">
        <v>5</v>
      </c>
      <c r="G41" s="4">
        <v>1</v>
      </c>
      <c r="H41" s="4">
        <v>3</v>
      </c>
    </row>
    <row r="42" spans="1:8" x14ac:dyDescent="0.2">
      <c r="A42" s="50"/>
      <c r="B42" s="28" t="s">
        <v>21</v>
      </c>
      <c r="C42" s="29">
        <v>56</v>
      </c>
      <c r="D42" s="29">
        <v>64</v>
      </c>
      <c r="E42" s="4">
        <v>70</v>
      </c>
      <c r="F42" s="4">
        <v>48</v>
      </c>
      <c r="G42" s="29">
        <v>35</v>
      </c>
      <c r="H42" s="29">
        <v>38</v>
      </c>
    </row>
    <row r="43" spans="1:8" x14ac:dyDescent="0.2">
      <c r="A43" s="50"/>
      <c r="B43" s="28" t="s">
        <v>22</v>
      </c>
      <c r="C43" s="29">
        <v>13</v>
      </c>
      <c r="D43" s="29">
        <v>9</v>
      </c>
      <c r="E43" s="4">
        <v>24</v>
      </c>
      <c r="F43" s="4">
        <v>22</v>
      </c>
      <c r="G43" s="29">
        <v>18</v>
      </c>
      <c r="H43" s="29">
        <v>15</v>
      </c>
    </row>
    <row r="44" spans="1:8" x14ac:dyDescent="0.2">
      <c r="A44" s="50"/>
      <c r="B44" s="28" t="s">
        <v>23</v>
      </c>
      <c r="C44" s="29">
        <v>15</v>
      </c>
      <c r="D44" s="29">
        <v>8</v>
      </c>
      <c r="E44" s="4">
        <v>10</v>
      </c>
      <c r="F44" s="4">
        <v>6</v>
      </c>
      <c r="G44" s="29">
        <v>8</v>
      </c>
      <c r="H44" s="29">
        <v>3</v>
      </c>
    </row>
    <row r="45" spans="1:8" x14ac:dyDescent="0.2">
      <c r="A45" s="50"/>
      <c r="B45" s="28" t="s">
        <v>24</v>
      </c>
      <c r="C45" s="29">
        <v>38</v>
      </c>
      <c r="D45" s="29">
        <v>0</v>
      </c>
      <c r="E45" s="4">
        <v>34</v>
      </c>
      <c r="F45" s="4">
        <v>8</v>
      </c>
      <c r="G45" s="29">
        <v>28</v>
      </c>
      <c r="H45" s="29">
        <v>3</v>
      </c>
    </row>
    <row r="46" spans="1:8" x14ac:dyDescent="0.2">
      <c r="A46" s="50"/>
      <c r="B46" s="28" t="s">
        <v>25</v>
      </c>
      <c r="C46" s="3">
        <v>1</v>
      </c>
      <c r="D46" s="3">
        <v>0</v>
      </c>
      <c r="E46" s="3">
        <v>29</v>
      </c>
      <c r="F46" s="3">
        <v>0</v>
      </c>
      <c r="G46" s="3">
        <v>17</v>
      </c>
      <c r="H46" s="3">
        <v>0</v>
      </c>
    </row>
    <row r="47" spans="1:8" x14ac:dyDescent="0.2">
      <c r="A47" s="50"/>
      <c r="B47" s="3" t="s">
        <v>26</v>
      </c>
      <c r="C47" s="28"/>
      <c r="D47" s="28"/>
      <c r="E47" s="28">
        <v>4</v>
      </c>
      <c r="F47" s="28">
        <v>2</v>
      </c>
      <c r="G47" s="28">
        <v>0</v>
      </c>
      <c r="H47" s="28">
        <v>0</v>
      </c>
    </row>
    <row r="48" spans="1:8" x14ac:dyDescent="0.2">
      <c r="A48" s="50"/>
      <c r="B48" s="11" t="s">
        <v>10</v>
      </c>
      <c r="C48" s="12">
        <f t="shared" ref="C48:D48" si="2">SUM(C37:C46)</f>
        <v>1415</v>
      </c>
      <c r="D48" s="12">
        <f t="shared" si="2"/>
        <v>1562</v>
      </c>
      <c r="E48" s="12">
        <f>SUM(E37:E47)</f>
        <v>1561</v>
      </c>
      <c r="F48" s="12">
        <f>SUM(F37:F47)</f>
        <v>1672</v>
      </c>
      <c r="G48" s="12">
        <f>SUM(G37:G47)</f>
        <v>781</v>
      </c>
      <c r="H48" s="12">
        <f>SUM(H37:H47)</f>
        <v>883</v>
      </c>
    </row>
    <row r="49" spans="1:8" ht="7.15" customHeight="1" x14ac:dyDescent="0.2">
      <c r="A49" s="20"/>
      <c r="B49" s="10"/>
      <c r="C49" s="2"/>
      <c r="D49" s="2"/>
      <c r="E49" s="2"/>
      <c r="F49" s="2"/>
      <c r="G49" s="2"/>
      <c r="H49" s="2"/>
    </row>
    <row r="50" spans="1:8" x14ac:dyDescent="0.2">
      <c r="A50" s="20"/>
      <c r="B50" s="13" t="s">
        <v>6</v>
      </c>
      <c r="C50" s="51">
        <f>D48/C48</f>
        <v>1.103886925795053</v>
      </c>
      <c r="D50" s="52"/>
      <c r="E50" s="51">
        <f>F48/E48</f>
        <v>1.071108263933376</v>
      </c>
      <c r="F50" s="52"/>
      <c r="G50" s="51">
        <f>H48/G48</f>
        <v>1.1306017925736236</v>
      </c>
      <c r="H50" s="52"/>
    </row>
    <row r="51" spans="1:8" x14ac:dyDescent="0.2">
      <c r="C51" s="2"/>
      <c r="D51" s="2"/>
      <c r="E51" s="2"/>
      <c r="F51" s="2"/>
      <c r="G51" s="2"/>
      <c r="H51" s="2"/>
    </row>
    <row r="52" spans="1:8" x14ac:dyDescent="0.2">
      <c r="A52" s="50" t="s">
        <v>19</v>
      </c>
      <c r="B52" s="3" t="s">
        <v>9</v>
      </c>
      <c r="C52" s="4">
        <v>1251</v>
      </c>
      <c r="D52" s="4">
        <v>1205</v>
      </c>
      <c r="E52" s="4">
        <v>1433</v>
      </c>
      <c r="F52" s="4">
        <v>1181</v>
      </c>
      <c r="G52" s="4">
        <v>809</v>
      </c>
      <c r="H52" s="4">
        <v>497</v>
      </c>
    </row>
    <row r="53" spans="1:8" x14ac:dyDescent="0.2">
      <c r="A53" s="50" t="s">
        <v>4</v>
      </c>
      <c r="B53" s="3" t="s">
        <v>11</v>
      </c>
      <c r="C53" s="4">
        <v>196</v>
      </c>
      <c r="D53" s="4">
        <v>300</v>
      </c>
      <c r="E53" s="4">
        <v>261</v>
      </c>
      <c r="F53" s="4">
        <v>277</v>
      </c>
      <c r="G53" s="4">
        <v>105</v>
      </c>
      <c r="H53" s="4">
        <v>134</v>
      </c>
    </row>
    <row r="54" spans="1:8" x14ac:dyDescent="0.2">
      <c r="A54" s="50" t="s">
        <v>4</v>
      </c>
      <c r="B54" s="3" t="s">
        <v>12</v>
      </c>
      <c r="C54" s="4">
        <v>0</v>
      </c>
      <c r="D54" s="4">
        <v>4</v>
      </c>
      <c r="E54" s="4">
        <v>0</v>
      </c>
      <c r="F54" s="4">
        <v>0</v>
      </c>
      <c r="G54" s="4">
        <v>0</v>
      </c>
      <c r="H54" s="4">
        <v>0</v>
      </c>
    </row>
    <row r="55" spans="1:8" x14ac:dyDescent="0.2">
      <c r="A55" s="50" t="s">
        <v>4</v>
      </c>
      <c r="B55" s="3" t="s">
        <v>13</v>
      </c>
      <c r="C55" s="4">
        <v>2</v>
      </c>
      <c r="D55" s="4">
        <v>57</v>
      </c>
      <c r="E55" s="4">
        <v>0</v>
      </c>
      <c r="F55" s="4">
        <v>69</v>
      </c>
      <c r="G55" s="4">
        <v>0</v>
      </c>
      <c r="H55" s="4">
        <v>38</v>
      </c>
    </row>
    <row r="56" spans="1:8" x14ac:dyDescent="0.2">
      <c r="A56" s="50" t="s">
        <v>4</v>
      </c>
      <c r="B56" s="3" t="s">
        <v>14</v>
      </c>
      <c r="C56" s="4">
        <v>0</v>
      </c>
      <c r="D56" s="4">
        <v>11</v>
      </c>
      <c r="E56" s="4">
        <v>0</v>
      </c>
      <c r="F56" s="4">
        <v>18</v>
      </c>
      <c r="G56" s="4">
        <v>0</v>
      </c>
      <c r="H56" s="4">
        <v>5</v>
      </c>
    </row>
    <row r="57" spans="1:8" x14ac:dyDescent="0.2">
      <c r="A57" s="50"/>
      <c r="B57" s="28" t="s">
        <v>21</v>
      </c>
      <c r="C57" s="29">
        <v>64</v>
      </c>
      <c r="D57" s="29">
        <v>59</v>
      </c>
      <c r="E57" s="4">
        <v>80</v>
      </c>
      <c r="F57" s="4">
        <v>82</v>
      </c>
      <c r="G57" s="29">
        <v>40</v>
      </c>
      <c r="H57" s="29">
        <v>47</v>
      </c>
    </row>
    <row r="58" spans="1:8" x14ac:dyDescent="0.2">
      <c r="A58" s="50"/>
      <c r="B58" s="28" t="s">
        <v>22</v>
      </c>
      <c r="C58" s="29">
        <v>37</v>
      </c>
      <c r="D58" s="29">
        <v>36</v>
      </c>
      <c r="E58" s="4">
        <v>56</v>
      </c>
      <c r="F58" s="4">
        <v>58</v>
      </c>
      <c r="G58" s="29">
        <v>29</v>
      </c>
      <c r="H58" s="29">
        <v>28</v>
      </c>
    </row>
    <row r="59" spans="1:8" x14ac:dyDescent="0.2">
      <c r="A59" s="50"/>
      <c r="B59" s="28" t="s">
        <v>23</v>
      </c>
      <c r="C59" s="29">
        <v>8</v>
      </c>
      <c r="D59" s="29">
        <v>9</v>
      </c>
      <c r="E59" s="4">
        <v>15</v>
      </c>
      <c r="F59" s="4">
        <v>10</v>
      </c>
      <c r="G59" s="29">
        <v>2</v>
      </c>
      <c r="H59" s="29">
        <v>5</v>
      </c>
    </row>
    <row r="60" spans="1:8" x14ac:dyDescent="0.2">
      <c r="A60" s="50"/>
      <c r="B60" s="28" t="s">
        <v>24</v>
      </c>
      <c r="C60" s="29">
        <v>31</v>
      </c>
      <c r="D60" s="29">
        <v>4</v>
      </c>
      <c r="E60" s="4">
        <v>42</v>
      </c>
      <c r="F60" s="4">
        <v>13</v>
      </c>
      <c r="G60" s="29">
        <v>25</v>
      </c>
      <c r="H60" s="29">
        <v>11</v>
      </c>
    </row>
    <row r="61" spans="1:8" x14ac:dyDescent="0.2">
      <c r="A61" s="50"/>
      <c r="B61" s="28" t="s">
        <v>25</v>
      </c>
      <c r="C61" s="29">
        <v>46</v>
      </c>
      <c r="D61" s="29">
        <v>0</v>
      </c>
      <c r="E61" s="4">
        <v>68</v>
      </c>
      <c r="F61" s="4">
        <v>1</v>
      </c>
      <c r="G61" s="29">
        <v>39</v>
      </c>
      <c r="H61" s="29">
        <v>0</v>
      </c>
    </row>
    <row r="62" spans="1:8" x14ac:dyDescent="0.2">
      <c r="A62" s="50"/>
      <c r="B62" s="3" t="s">
        <v>26</v>
      </c>
      <c r="C62" s="29">
        <v>8</v>
      </c>
      <c r="D62" s="29">
        <v>2</v>
      </c>
      <c r="E62" s="4">
        <v>8</v>
      </c>
      <c r="F62" s="4">
        <v>4</v>
      </c>
      <c r="G62" s="29">
        <v>8</v>
      </c>
      <c r="H62" s="29">
        <v>2</v>
      </c>
    </row>
    <row r="63" spans="1:8" x14ac:dyDescent="0.2">
      <c r="A63" s="50"/>
      <c r="B63" s="11" t="s">
        <v>10</v>
      </c>
      <c r="C63" s="12">
        <f t="shared" ref="C63:F63" si="3">SUM(C52:C62)</f>
        <v>1643</v>
      </c>
      <c r="D63" s="12">
        <f t="shared" si="3"/>
        <v>1687</v>
      </c>
      <c r="E63" s="12">
        <f t="shared" si="3"/>
        <v>1963</v>
      </c>
      <c r="F63" s="12">
        <f t="shared" si="3"/>
        <v>1713</v>
      </c>
      <c r="G63" s="12">
        <f>SUM(G52:G62)</f>
        <v>1057</v>
      </c>
      <c r="H63" s="12">
        <f>SUM(H52:H62)</f>
        <v>767</v>
      </c>
    </row>
    <row r="64" spans="1:8" ht="7.15" customHeight="1" x14ac:dyDescent="0.2">
      <c r="A64" s="20"/>
      <c r="B64" s="10"/>
      <c r="C64" s="2"/>
      <c r="D64" s="2"/>
      <c r="E64" s="2"/>
      <c r="F64" s="2"/>
      <c r="G64" s="2"/>
      <c r="H64" s="2"/>
    </row>
    <row r="65" spans="1:8" x14ac:dyDescent="0.2">
      <c r="A65" s="20"/>
      <c r="B65" s="13" t="s">
        <v>6</v>
      </c>
      <c r="C65" s="51">
        <f>D63/C63</f>
        <v>1.0267802799756542</v>
      </c>
      <c r="D65" s="52"/>
      <c r="E65" s="51">
        <f>F63/E63</f>
        <v>0.87264391237901173</v>
      </c>
      <c r="F65" s="52"/>
      <c r="G65" s="51">
        <f>H63/G63</f>
        <v>0.72563859981078527</v>
      </c>
      <c r="H65" s="52"/>
    </row>
    <row r="66" spans="1:8" x14ac:dyDescent="0.2">
      <c r="C66" s="27"/>
      <c r="D66" s="27"/>
      <c r="E66" s="27"/>
      <c r="F66" s="27"/>
      <c r="G66" s="27"/>
      <c r="H66" s="27"/>
    </row>
    <row r="67" spans="1:8" ht="15" customHeight="1" x14ac:dyDescent="0.2">
      <c r="A67" s="48" t="s">
        <v>66</v>
      </c>
    </row>
    <row r="68" spans="1:8" x14ac:dyDescent="0.2">
      <c r="A68" s="48" t="s">
        <v>59</v>
      </c>
    </row>
    <row r="69" spans="1:8" x14ac:dyDescent="0.2">
      <c r="A69" s="37"/>
    </row>
  </sheetData>
  <mergeCells count="16">
    <mergeCell ref="G20:H20"/>
    <mergeCell ref="G35:H35"/>
    <mergeCell ref="G50:H50"/>
    <mergeCell ref="G65:H65"/>
    <mergeCell ref="E20:F20"/>
    <mergeCell ref="E35:F35"/>
    <mergeCell ref="E50:F50"/>
    <mergeCell ref="E65:F65"/>
    <mergeCell ref="A7:A18"/>
    <mergeCell ref="A22:A33"/>
    <mergeCell ref="A37:A48"/>
    <mergeCell ref="A52:A63"/>
    <mergeCell ref="C65:D65"/>
    <mergeCell ref="C20:D20"/>
    <mergeCell ref="C35:D35"/>
    <mergeCell ref="C50:D50"/>
  </mergeCells>
  <conditionalFormatting sqref="C20:H20 C35:H35 C50:H50 C65:H65">
    <cfRule type="cellIs" dxfId="9" priority="7" operator="greaterThan">
      <formula>1</formula>
    </cfRule>
    <cfRule type="cellIs" dxfId="8" priority="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showGridLines="0" zoomScaleNormal="100" workbookViewId="0"/>
  </sheetViews>
  <sheetFormatPr defaultColWidth="9.140625" defaultRowHeight="12.75" x14ac:dyDescent="0.2"/>
  <cols>
    <col min="1" max="1" width="24.42578125" style="9" customWidth="1"/>
    <col min="2" max="2" width="40.28515625" style="1" customWidth="1"/>
    <col min="3" max="3" width="12.140625" style="1" customWidth="1"/>
    <col min="4" max="4" width="13" style="1" customWidth="1"/>
    <col min="5" max="5" width="3" style="1" customWidth="1"/>
    <col min="6" max="10" width="9.140625" style="1"/>
    <col min="11" max="11" width="44.85546875" style="1" bestFit="1" customWidth="1"/>
    <col min="12" max="12" width="41.85546875" style="1" bestFit="1" customWidth="1"/>
    <col min="13" max="16384" width="9.140625" style="1"/>
  </cols>
  <sheetData>
    <row r="1" spans="1:6" ht="15.75" x14ac:dyDescent="0.25">
      <c r="A1" s="7" t="s">
        <v>15</v>
      </c>
    </row>
    <row r="2" spans="1:6" ht="15" x14ac:dyDescent="0.25">
      <c r="A2" s="8" t="s">
        <v>7</v>
      </c>
    </row>
    <row r="3" spans="1:6" x14ac:dyDescent="0.2">
      <c r="A3" s="9" t="s">
        <v>8</v>
      </c>
    </row>
    <row r="4" spans="1:6" x14ac:dyDescent="0.2">
      <c r="A4" s="26" t="s">
        <v>64</v>
      </c>
    </row>
    <row r="6" spans="1:6" ht="44.25" customHeight="1" x14ac:dyDescent="0.2">
      <c r="A6" s="5" t="s">
        <v>0</v>
      </c>
      <c r="B6" s="5" t="s">
        <v>1</v>
      </c>
      <c r="C6" s="23" t="s">
        <v>63</v>
      </c>
      <c r="D6" s="23" t="s">
        <v>67</v>
      </c>
      <c r="E6" s="21"/>
      <c r="F6" s="6" t="s">
        <v>20</v>
      </c>
    </row>
    <row r="7" spans="1:6" s="16" customFormat="1" ht="27" customHeight="1" x14ac:dyDescent="0.25">
      <c r="A7" s="24" t="s">
        <v>16</v>
      </c>
      <c r="B7" s="17" t="s">
        <v>10</v>
      </c>
      <c r="C7" s="18">
        <v>4533</v>
      </c>
      <c r="D7" s="18">
        <v>2980</v>
      </c>
      <c r="E7" s="22"/>
      <c r="F7" s="19">
        <f>(D7-C7)/C7</f>
        <v>-0.34259872049415396</v>
      </c>
    </row>
    <row r="8" spans="1:6" ht="14.45" customHeight="1" x14ac:dyDescent="0.2">
      <c r="A8" s="25"/>
      <c r="B8" s="10"/>
      <c r="C8" s="14"/>
      <c r="D8" s="14"/>
      <c r="E8" s="14"/>
      <c r="F8" s="15"/>
    </row>
    <row r="9" spans="1:6" ht="27" customHeight="1" x14ac:dyDescent="0.2">
      <c r="A9" s="24" t="s">
        <v>17</v>
      </c>
      <c r="B9" s="17" t="s">
        <v>10</v>
      </c>
      <c r="C9" s="18">
        <v>6295</v>
      </c>
      <c r="D9" s="18">
        <v>4740</v>
      </c>
      <c r="E9" s="22"/>
      <c r="F9" s="19">
        <f>(D9-C9)/C9</f>
        <v>-0.24702144559173947</v>
      </c>
    </row>
    <row r="10" spans="1:6" ht="12.75" customHeight="1" x14ac:dyDescent="0.2">
      <c r="C10" s="2"/>
      <c r="D10" s="2"/>
      <c r="E10" s="2"/>
      <c r="F10" s="2"/>
    </row>
    <row r="11" spans="1:6" s="16" customFormat="1" ht="27" customHeight="1" x14ac:dyDescent="0.25">
      <c r="A11" s="24" t="s">
        <v>18</v>
      </c>
      <c r="B11" s="17" t="s">
        <v>10</v>
      </c>
      <c r="C11" s="18">
        <v>1667</v>
      </c>
      <c r="D11" s="18">
        <v>1466</v>
      </c>
      <c r="E11" s="22"/>
      <c r="F11" s="19">
        <f>(D11-C11)/C11</f>
        <v>-0.1205758848230354</v>
      </c>
    </row>
    <row r="12" spans="1:6" x14ac:dyDescent="0.2">
      <c r="C12" s="2"/>
      <c r="D12" s="2"/>
      <c r="E12" s="2"/>
    </row>
    <row r="13" spans="1:6" s="16" customFormat="1" ht="27" customHeight="1" x14ac:dyDescent="0.25">
      <c r="A13" s="24" t="s">
        <v>19</v>
      </c>
      <c r="B13" s="17" t="s">
        <v>10</v>
      </c>
      <c r="C13" s="18">
        <v>1281</v>
      </c>
      <c r="D13" s="18">
        <v>1929</v>
      </c>
      <c r="E13" s="22"/>
      <c r="F13" s="19">
        <f>(D13-C13)/C13</f>
        <v>0.50585480093676816</v>
      </c>
    </row>
    <row r="14" spans="1:6" x14ac:dyDescent="0.2">
      <c r="C14" s="2"/>
      <c r="D14" s="2"/>
      <c r="E14" s="2"/>
    </row>
    <row r="16" spans="1:6" x14ac:dyDescent="0.2">
      <c r="A16" s="48" t="s">
        <v>66</v>
      </c>
    </row>
    <row r="17" spans="1:1" x14ac:dyDescent="0.2">
      <c r="A17" s="48" t="s">
        <v>59</v>
      </c>
    </row>
    <row r="18" spans="1:1" x14ac:dyDescent="0.2">
      <c r="A18" s="37"/>
    </row>
  </sheetData>
  <conditionalFormatting sqref="F7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F9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F11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F13">
    <cfRule type="cellIs" dxfId="1" priority="7" operator="lessThan">
      <formula>0</formula>
    </cfRule>
    <cfRule type="cellIs" dxfId="0" priority="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3E41-1FDC-4219-A3C4-C60ACAED079D}">
  <dimension ref="A1:O71"/>
  <sheetViews>
    <sheetView showGridLines="0" workbookViewId="0">
      <selection activeCell="A70" sqref="A70:A71"/>
    </sheetView>
  </sheetViews>
  <sheetFormatPr defaultColWidth="9.140625" defaultRowHeight="12.75" x14ac:dyDescent="0.2"/>
  <cols>
    <col min="1" max="1" width="33.28515625" style="37" customWidth="1"/>
    <col min="2" max="2" width="44.42578125" style="37" customWidth="1"/>
    <col min="3" max="13" width="9.140625" style="37"/>
    <col min="14" max="14" width="12.42578125" style="37" customWidth="1"/>
    <col min="15" max="16384" width="9.140625" style="37"/>
  </cols>
  <sheetData>
    <row r="1" spans="1:15" ht="15.75" x14ac:dyDescent="0.25">
      <c r="A1" s="36" t="s">
        <v>15</v>
      </c>
    </row>
    <row r="2" spans="1:15" ht="15" x14ac:dyDescent="0.25">
      <c r="A2" s="30" t="s">
        <v>27</v>
      </c>
    </row>
    <row r="3" spans="1:15" x14ac:dyDescent="0.2">
      <c r="A3" s="26" t="s">
        <v>8</v>
      </c>
    </row>
    <row r="4" spans="1:15" x14ac:dyDescent="0.2">
      <c r="A4" s="26" t="s">
        <v>64</v>
      </c>
    </row>
    <row r="7" spans="1:15" ht="25.5" x14ac:dyDescent="0.2">
      <c r="A7" s="41" t="s">
        <v>0</v>
      </c>
      <c r="B7" s="41" t="s">
        <v>40</v>
      </c>
      <c r="C7" s="42" t="s">
        <v>62</v>
      </c>
      <c r="D7" s="43">
        <v>2015</v>
      </c>
      <c r="E7" s="42">
        <v>2016</v>
      </c>
      <c r="F7" s="42">
        <v>2017</v>
      </c>
      <c r="G7" s="42">
        <v>2018</v>
      </c>
      <c r="H7" s="42">
        <v>2019</v>
      </c>
      <c r="I7" s="42">
        <v>2020</v>
      </c>
      <c r="J7" s="42">
        <v>2021</v>
      </c>
      <c r="K7" s="42">
        <v>2022</v>
      </c>
      <c r="L7" s="42">
        <v>2023</v>
      </c>
      <c r="M7" s="42">
        <v>2024</v>
      </c>
      <c r="N7" s="44" t="s">
        <v>65</v>
      </c>
      <c r="O7" s="42" t="s">
        <v>31</v>
      </c>
    </row>
    <row r="8" spans="1:15" x14ac:dyDescent="0.2">
      <c r="A8" s="53" t="s">
        <v>17</v>
      </c>
      <c r="B8" s="45" t="s">
        <v>9</v>
      </c>
      <c r="C8" s="46">
        <v>3</v>
      </c>
      <c r="D8" s="46">
        <v>0</v>
      </c>
      <c r="E8" s="46">
        <v>0</v>
      </c>
      <c r="F8" s="46">
        <v>5</v>
      </c>
      <c r="G8" s="46">
        <v>3</v>
      </c>
      <c r="H8" s="46">
        <v>3</v>
      </c>
      <c r="I8" s="46">
        <v>6</v>
      </c>
      <c r="J8" s="46">
        <v>7</v>
      </c>
      <c r="K8" s="46">
        <v>21</v>
      </c>
      <c r="L8" s="46">
        <v>47</v>
      </c>
      <c r="M8" s="46">
        <v>260</v>
      </c>
      <c r="N8" s="46">
        <v>805</v>
      </c>
      <c r="O8" s="46">
        <v>1160</v>
      </c>
    </row>
    <row r="9" spans="1:15" x14ac:dyDescent="0.2">
      <c r="A9" s="54"/>
      <c r="B9" s="45" t="s">
        <v>11</v>
      </c>
      <c r="C9" s="46">
        <v>164</v>
      </c>
      <c r="D9" s="46">
        <v>45</v>
      </c>
      <c r="E9" s="46">
        <v>69</v>
      </c>
      <c r="F9" s="46">
        <v>99</v>
      </c>
      <c r="G9" s="46">
        <v>98</v>
      </c>
      <c r="H9" s="46">
        <v>99</v>
      </c>
      <c r="I9" s="46">
        <v>101</v>
      </c>
      <c r="J9" s="46">
        <v>121</v>
      </c>
      <c r="K9" s="46">
        <v>177</v>
      </c>
      <c r="L9" s="46">
        <v>254</v>
      </c>
      <c r="M9" s="46">
        <v>327</v>
      </c>
      <c r="N9" s="46">
        <v>197</v>
      </c>
      <c r="O9" s="46">
        <v>1751</v>
      </c>
    </row>
    <row r="10" spans="1:15" x14ac:dyDescent="0.2">
      <c r="A10" s="54"/>
      <c r="B10" s="45" t="s">
        <v>12</v>
      </c>
      <c r="C10" s="46">
        <v>0</v>
      </c>
      <c r="D10" s="46">
        <v>1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1</v>
      </c>
    </row>
    <row r="11" spans="1:15" x14ac:dyDescent="0.2">
      <c r="A11" s="54"/>
      <c r="B11" s="45" t="s">
        <v>28</v>
      </c>
      <c r="C11" s="46">
        <v>151</v>
      </c>
      <c r="D11" s="46">
        <v>27</v>
      </c>
      <c r="E11" s="46">
        <v>46</v>
      </c>
      <c r="F11" s="46">
        <v>35</v>
      </c>
      <c r="G11" s="46">
        <v>51</v>
      </c>
      <c r="H11" s="46">
        <v>69</v>
      </c>
      <c r="I11" s="46">
        <v>67</v>
      </c>
      <c r="J11" s="46">
        <v>87</v>
      </c>
      <c r="K11" s="46">
        <v>68</v>
      </c>
      <c r="L11" s="46">
        <v>6</v>
      </c>
      <c r="M11" s="46">
        <v>1</v>
      </c>
      <c r="N11" s="46">
        <v>0</v>
      </c>
      <c r="O11" s="46">
        <v>608</v>
      </c>
    </row>
    <row r="12" spans="1:15" x14ac:dyDescent="0.2">
      <c r="A12" s="54"/>
      <c r="B12" s="45" t="s">
        <v>14</v>
      </c>
      <c r="C12" s="46">
        <v>1</v>
      </c>
      <c r="D12" s="46">
        <v>0</v>
      </c>
      <c r="E12" s="46">
        <v>6</v>
      </c>
      <c r="F12" s="46">
        <v>8</v>
      </c>
      <c r="G12" s="46">
        <v>17</v>
      </c>
      <c r="H12" s="46">
        <v>5</v>
      </c>
      <c r="I12" s="46">
        <v>1</v>
      </c>
      <c r="J12" s="46">
        <v>2</v>
      </c>
      <c r="K12" s="46">
        <v>4</v>
      </c>
      <c r="L12" s="46">
        <v>0</v>
      </c>
      <c r="M12" s="46">
        <v>0</v>
      </c>
      <c r="N12" s="46">
        <v>0</v>
      </c>
      <c r="O12" s="46">
        <v>44</v>
      </c>
    </row>
    <row r="13" spans="1:15" x14ac:dyDescent="0.2">
      <c r="A13" s="54"/>
      <c r="B13" s="45" t="s">
        <v>21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17</v>
      </c>
      <c r="N13" s="46">
        <v>77</v>
      </c>
      <c r="O13" s="46">
        <v>94</v>
      </c>
    </row>
    <row r="14" spans="1:15" x14ac:dyDescent="0.2">
      <c r="A14" s="54"/>
      <c r="B14" s="45" t="s">
        <v>22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1</v>
      </c>
      <c r="N14" s="46">
        <v>14</v>
      </c>
      <c r="O14" s="46">
        <v>15</v>
      </c>
    </row>
    <row r="15" spans="1:15" x14ac:dyDescent="0.2">
      <c r="A15" s="54"/>
      <c r="B15" s="45" t="s">
        <v>23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10</v>
      </c>
      <c r="N15" s="46">
        <v>22</v>
      </c>
      <c r="O15" s="46">
        <v>32</v>
      </c>
    </row>
    <row r="16" spans="1:15" x14ac:dyDescent="0.2">
      <c r="A16" s="54"/>
      <c r="B16" s="45" t="s">
        <v>24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12</v>
      </c>
      <c r="L16" s="46">
        <v>127</v>
      </c>
      <c r="M16" s="46">
        <v>207</v>
      </c>
      <c r="N16" s="46">
        <v>144</v>
      </c>
      <c r="O16" s="46">
        <v>490</v>
      </c>
    </row>
    <row r="17" spans="1:15" x14ac:dyDescent="0.2">
      <c r="A17" s="54"/>
      <c r="B17" s="45" t="s">
        <v>25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41</v>
      </c>
      <c r="L17" s="46">
        <v>173</v>
      </c>
      <c r="M17" s="46">
        <v>204</v>
      </c>
      <c r="N17" s="46">
        <v>112</v>
      </c>
      <c r="O17" s="46">
        <v>530</v>
      </c>
    </row>
    <row r="18" spans="1:15" x14ac:dyDescent="0.2">
      <c r="A18" s="54"/>
      <c r="B18" s="45" t="s">
        <v>26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2</v>
      </c>
      <c r="M18" s="46">
        <v>6</v>
      </c>
      <c r="N18" s="46">
        <v>7</v>
      </c>
      <c r="O18" s="46">
        <v>15</v>
      </c>
    </row>
    <row r="19" spans="1:15" x14ac:dyDescent="0.2">
      <c r="A19" s="54"/>
      <c r="B19" s="38" t="s">
        <v>29</v>
      </c>
      <c r="C19" s="47">
        <v>319</v>
      </c>
      <c r="D19" s="47">
        <v>73</v>
      </c>
      <c r="E19" s="47">
        <v>121</v>
      </c>
      <c r="F19" s="47">
        <v>147</v>
      </c>
      <c r="G19" s="47">
        <v>169</v>
      </c>
      <c r="H19" s="47">
        <v>176</v>
      </c>
      <c r="I19" s="47">
        <v>175</v>
      </c>
      <c r="J19" s="47">
        <v>217</v>
      </c>
      <c r="K19" s="47">
        <v>323</v>
      </c>
      <c r="L19" s="47">
        <v>609</v>
      </c>
      <c r="M19" s="47">
        <v>1033</v>
      </c>
      <c r="N19" s="47">
        <v>1378</v>
      </c>
      <c r="O19" s="47">
        <v>4740</v>
      </c>
    </row>
    <row r="20" spans="1:15" x14ac:dyDescent="0.2">
      <c r="A20" s="55"/>
      <c r="B20" s="38" t="s">
        <v>30</v>
      </c>
      <c r="C20" s="39">
        <v>6.7299578059071732E-2</v>
      </c>
      <c r="D20" s="39">
        <v>1.540084388185654E-2</v>
      </c>
      <c r="E20" s="39">
        <v>2.5527426160337551E-2</v>
      </c>
      <c r="F20" s="39">
        <v>3.10126582278481E-2</v>
      </c>
      <c r="G20" s="39">
        <v>3.5654008438818566E-2</v>
      </c>
      <c r="H20" s="39">
        <v>3.7130801687763712E-2</v>
      </c>
      <c r="I20" s="39">
        <v>3.6919831223628692E-2</v>
      </c>
      <c r="J20" s="39">
        <v>4.5780590717299577E-2</v>
      </c>
      <c r="K20" s="39">
        <v>6.8143459915611812E-2</v>
      </c>
      <c r="L20" s="39">
        <v>0.12848101265822784</v>
      </c>
      <c r="M20" s="39">
        <v>0.21793248945147678</v>
      </c>
      <c r="N20" s="39">
        <v>0.29071729957805909</v>
      </c>
      <c r="O20" s="39">
        <v>1</v>
      </c>
    </row>
    <row r="21" spans="1:15" x14ac:dyDescent="0.2">
      <c r="B21" s="2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3" spans="1:15" ht="25.5" x14ac:dyDescent="0.2">
      <c r="A23" s="41" t="s">
        <v>0</v>
      </c>
      <c r="B23" s="41" t="s">
        <v>40</v>
      </c>
      <c r="C23" s="42" t="s">
        <v>62</v>
      </c>
      <c r="D23" s="43">
        <v>2015</v>
      </c>
      <c r="E23" s="42">
        <v>2016</v>
      </c>
      <c r="F23" s="42">
        <v>2017</v>
      </c>
      <c r="G23" s="42">
        <v>2018</v>
      </c>
      <c r="H23" s="42">
        <v>2019</v>
      </c>
      <c r="I23" s="42">
        <v>2020</v>
      </c>
      <c r="J23" s="42">
        <v>2021</v>
      </c>
      <c r="K23" s="42">
        <v>2022</v>
      </c>
      <c r="L23" s="42">
        <v>2023</v>
      </c>
      <c r="M23" s="42">
        <v>2024</v>
      </c>
      <c r="N23" s="44" t="s">
        <v>65</v>
      </c>
      <c r="O23" s="42" t="s">
        <v>31</v>
      </c>
    </row>
    <row r="24" spans="1:15" ht="12.75" customHeight="1" x14ac:dyDescent="0.2">
      <c r="A24" s="53" t="s">
        <v>16</v>
      </c>
      <c r="B24" s="45" t="s">
        <v>9</v>
      </c>
      <c r="C24" s="46">
        <v>1</v>
      </c>
      <c r="D24" s="46">
        <v>0</v>
      </c>
      <c r="E24" s="46">
        <v>0</v>
      </c>
      <c r="F24" s="46">
        <v>1</v>
      </c>
      <c r="G24" s="46">
        <v>0</v>
      </c>
      <c r="H24" s="46">
        <v>1</v>
      </c>
      <c r="I24" s="46">
        <v>1</v>
      </c>
      <c r="J24" s="46">
        <v>2</v>
      </c>
      <c r="K24" s="46">
        <v>9</v>
      </c>
      <c r="L24" s="46">
        <v>22</v>
      </c>
      <c r="M24" s="46">
        <v>76</v>
      </c>
      <c r="N24" s="46">
        <v>627</v>
      </c>
      <c r="O24" s="46">
        <v>740</v>
      </c>
    </row>
    <row r="25" spans="1:15" x14ac:dyDescent="0.2">
      <c r="A25" s="54"/>
      <c r="B25" s="45" t="s">
        <v>11</v>
      </c>
      <c r="C25" s="46">
        <v>13</v>
      </c>
      <c r="D25" s="46">
        <v>11</v>
      </c>
      <c r="E25" s="46">
        <v>5</v>
      </c>
      <c r="F25" s="46">
        <v>5</v>
      </c>
      <c r="G25" s="46">
        <v>24</v>
      </c>
      <c r="H25" s="46">
        <v>20</v>
      </c>
      <c r="I25" s="46">
        <v>44</v>
      </c>
      <c r="J25" s="46">
        <v>65</v>
      </c>
      <c r="K25" s="46">
        <v>139</v>
      </c>
      <c r="L25" s="46">
        <v>216</v>
      </c>
      <c r="M25" s="46">
        <v>390</v>
      </c>
      <c r="N25" s="46">
        <v>255</v>
      </c>
      <c r="O25" s="46">
        <v>1187</v>
      </c>
    </row>
    <row r="26" spans="1:15" x14ac:dyDescent="0.2">
      <c r="A26" s="54"/>
      <c r="B26" s="45" t="s">
        <v>12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</row>
    <row r="27" spans="1:15" x14ac:dyDescent="0.2">
      <c r="A27" s="54"/>
      <c r="B27" s="45" t="s">
        <v>28</v>
      </c>
      <c r="C27" s="46">
        <v>39</v>
      </c>
      <c r="D27" s="46">
        <v>11</v>
      </c>
      <c r="E27" s="46">
        <v>14</v>
      </c>
      <c r="F27" s="46">
        <v>30</v>
      </c>
      <c r="G27" s="46">
        <v>22</v>
      </c>
      <c r="H27" s="46">
        <v>38</v>
      </c>
      <c r="I27" s="46">
        <v>39</v>
      </c>
      <c r="J27" s="46">
        <v>39</v>
      </c>
      <c r="K27" s="46">
        <v>61</v>
      </c>
      <c r="L27" s="46">
        <v>1</v>
      </c>
      <c r="M27" s="46">
        <v>0</v>
      </c>
      <c r="N27" s="46">
        <v>0</v>
      </c>
      <c r="O27" s="46">
        <v>294</v>
      </c>
    </row>
    <row r="28" spans="1:15" x14ac:dyDescent="0.2">
      <c r="A28" s="54"/>
      <c r="B28" s="45" t="s">
        <v>14</v>
      </c>
      <c r="C28" s="46">
        <v>6</v>
      </c>
      <c r="D28" s="46">
        <v>3</v>
      </c>
      <c r="E28" s="46">
        <v>1</v>
      </c>
      <c r="F28" s="46">
        <v>5</v>
      </c>
      <c r="G28" s="46">
        <v>8</v>
      </c>
      <c r="H28" s="46">
        <v>8</v>
      </c>
      <c r="I28" s="46">
        <v>7</v>
      </c>
      <c r="J28" s="46">
        <v>2</v>
      </c>
      <c r="K28" s="46">
        <v>1</v>
      </c>
      <c r="L28" s="46">
        <v>0</v>
      </c>
      <c r="M28" s="46">
        <v>0</v>
      </c>
      <c r="N28" s="46">
        <v>0</v>
      </c>
      <c r="O28" s="46">
        <v>41</v>
      </c>
    </row>
    <row r="29" spans="1:15" x14ac:dyDescent="0.2">
      <c r="A29" s="54"/>
      <c r="B29" s="45" t="s">
        <v>21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2</v>
      </c>
      <c r="N29" s="46">
        <v>57</v>
      </c>
      <c r="O29" s="46">
        <v>59</v>
      </c>
    </row>
    <row r="30" spans="1:15" x14ac:dyDescent="0.2">
      <c r="A30" s="54"/>
      <c r="B30" s="45" t="s">
        <v>22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1</v>
      </c>
      <c r="N30" s="46">
        <v>25</v>
      </c>
      <c r="O30" s="46">
        <v>26</v>
      </c>
    </row>
    <row r="31" spans="1:15" x14ac:dyDescent="0.2">
      <c r="A31" s="54"/>
      <c r="B31" s="45" t="s">
        <v>23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7</v>
      </c>
      <c r="O31" s="46">
        <v>7</v>
      </c>
    </row>
    <row r="32" spans="1:15" x14ac:dyDescent="0.2">
      <c r="A32" s="54"/>
      <c r="B32" s="45" t="s">
        <v>24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15</v>
      </c>
      <c r="L32" s="46">
        <v>95</v>
      </c>
      <c r="M32" s="46">
        <v>136</v>
      </c>
      <c r="N32" s="46">
        <v>93</v>
      </c>
      <c r="O32" s="46">
        <v>339</v>
      </c>
    </row>
    <row r="33" spans="1:15" x14ac:dyDescent="0.2">
      <c r="A33" s="54"/>
      <c r="B33" s="45" t="s">
        <v>25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13</v>
      </c>
      <c r="L33" s="46">
        <v>99</v>
      </c>
      <c r="M33" s="46">
        <v>104</v>
      </c>
      <c r="N33" s="46">
        <v>59</v>
      </c>
      <c r="O33" s="46">
        <v>275</v>
      </c>
    </row>
    <row r="34" spans="1:15" x14ac:dyDescent="0.2">
      <c r="A34" s="54"/>
      <c r="B34" s="45" t="s">
        <v>26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1</v>
      </c>
      <c r="M34" s="46">
        <v>6</v>
      </c>
      <c r="N34" s="46">
        <v>5</v>
      </c>
      <c r="O34" s="46">
        <v>12</v>
      </c>
    </row>
    <row r="35" spans="1:15" x14ac:dyDescent="0.2">
      <c r="A35" s="54"/>
      <c r="B35" s="38" t="s">
        <v>29</v>
      </c>
      <c r="C35" s="47">
        <v>59</v>
      </c>
      <c r="D35" s="47">
        <v>25</v>
      </c>
      <c r="E35" s="47">
        <v>20</v>
      </c>
      <c r="F35" s="47">
        <v>41</v>
      </c>
      <c r="G35" s="47">
        <v>54</v>
      </c>
      <c r="H35" s="47">
        <v>67</v>
      </c>
      <c r="I35" s="47">
        <v>91</v>
      </c>
      <c r="J35" s="47">
        <v>108</v>
      </c>
      <c r="K35" s="47">
        <v>238</v>
      </c>
      <c r="L35" s="47">
        <v>434</v>
      </c>
      <c r="M35" s="47">
        <v>715</v>
      </c>
      <c r="N35" s="47">
        <v>1128</v>
      </c>
      <c r="O35" s="47">
        <v>2980</v>
      </c>
    </row>
    <row r="36" spans="1:15" x14ac:dyDescent="0.2">
      <c r="A36" s="55"/>
      <c r="B36" s="38" t="s">
        <v>30</v>
      </c>
      <c r="C36" s="39">
        <v>1.9798657718120807E-2</v>
      </c>
      <c r="D36" s="39">
        <v>8.389261744966443E-3</v>
      </c>
      <c r="E36" s="39">
        <v>6.7114093959731542E-3</v>
      </c>
      <c r="F36" s="39">
        <v>1.3758389261744967E-2</v>
      </c>
      <c r="G36" s="39">
        <v>1.8120805369127517E-2</v>
      </c>
      <c r="H36" s="39">
        <v>2.2483221476510069E-2</v>
      </c>
      <c r="I36" s="39">
        <v>3.0536912751677851E-2</v>
      </c>
      <c r="J36" s="39">
        <v>3.6241610738255034E-2</v>
      </c>
      <c r="K36" s="39">
        <v>7.9865771812080544E-2</v>
      </c>
      <c r="L36" s="39">
        <v>0.14563758389261744</v>
      </c>
      <c r="M36" s="39">
        <v>0.23993288590604026</v>
      </c>
      <c r="N36" s="39">
        <v>0.37852348993288593</v>
      </c>
      <c r="O36" s="39">
        <v>1</v>
      </c>
    </row>
    <row r="39" spans="1:15" ht="25.5" x14ac:dyDescent="0.2">
      <c r="A39" s="41" t="s">
        <v>0</v>
      </c>
      <c r="B39" s="41" t="s">
        <v>40</v>
      </c>
      <c r="C39" s="42" t="s">
        <v>62</v>
      </c>
      <c r="D39" s="43">
        <v>2015</v>
      </c>
      <c r="E39" s="42">
        <v>2016</v>
      </c>
      <c r="F39" s="42">
        <v>2017</v>
      </c>
      <c r="G39" s="42">
        <v>2018</v>
      </c>
      <c r="H39" s="42">
        <v>2019</v>
      </c>
      <c r="I39" s="42">
        <v>2020</v>
      </c>
      <c r="J39" s="42">
        <v>2021</v>
      </c>
      <c r="K39" s="42">
        <v>2022</v>
      </c>
      <c r="L39" s="42">
        <v>2023</v>
      </c>
      <c r="M39" s="42">
        <v>2024</v>
      </c>
      <c r="N39" s="44" t="s">
        <v>65</v>
      </c>
      <c r="O39" s="42" t="s">
        <v>31</v>
      </c>
    </row>
    <row r="40" spans="1:15" x14ac:dyDescent="0.2">
      <c r="A40" s="53" t="s">
        <v>18</v>
      </c>
      <c r="B40" s="45" t="s">
        <v>9</v>
      </c>
      <c r="C40" s="46">
        <v>0</v>
      </c>
      <c r="D40" s="46">
        <v>1</v>
      </c>
      <c r="E40" s="46">
        <v>2</v>
      </c>
      <c r="F40" s="46">
        <v>8</v>
      </c>
      <c r="G40" s="46">
        <v>17</v>
      </c>
      <c r="H40" s="46">
        <v>19</v>
      </c>
      <c r="I40" s="46">
        <v>30</v>
      </c>
      <c r="J40" s="46">
        <v>17</v>
      </c>
      <c r="K40" s="46">
        <v>46</v>
      </c>
      <c r="L40" s="46">
        <v>51</v>
      </c>
      <c r="M40" s="46">
        <v>65</v>
      </c>
      <c r="N40" s="46">
        <v>205</v>
      </c>
      <c r="O40" s="46">
        <v>461</v>
      </c>
    </row>
    <row r="41" spans="1:15" x14ac:dyDescent="0.2">
      <c r="A41" s="54"/>
      <c r="B41" s="45" t="s">
        <v>11</v>
      </c>
      <c r="C41" s="46">
        <v>48</v>
      </c>
      <c r="D41" s="46">
        <v>7</v>
      </c>
      <c r="E41" s="46">
        <v>11</v>
      </c>
      <c r="F41" s="46">
        <v>10</v>
      </c>
      <c r="G41" s="46">
        <v>15</v>
      </c>
      <c r="H41" s="46">
        <v>16</v>
      </c>
      <c r="I41" s="46">
        <v>21</v>
      </c>
      <c r="J41" s="46">
        <v>38</v>
      </c>
      <c r="K41" s="46">
        <v>88</v>
      </c>
      <c r="L41" s="46">
        <v>105</v>
      </c>
      <c r="M41" s="46">
        <v>148</v>
      </c>
      <c r="N41" s="46">
        <v>97</v>
      </c>
      <c r="O41" s="46">
        <v>604</v>
      </c>
    </row>
    <row r="42" spans="1:15" x14ac:dyDescent="0.2">
      <c r="A42" s="54"/>
      <c r="B42" s="45" t="s">
        <v>12</v>
      </c>
      <c r="C42" s="46">
        <v>0</v>
      </c>
      <c r="D42" s="46">
        <v>1</v>
      </c>
      <c r="E42" s="46">
        <v>0</v>
      </c>
      <c r="F42" s="46">
        <v>1</v>
      </c>
      <c r="G42" s="46">
        <v>0</v>
      </c>
      <c r="H42" s="46">
        <v>0</v>
      </c>
      <c r="I42" s="46">
        <v>0</v>
      </c>
      <c r="J42" s="46">
        <v>0</v>
      </c>
      <c r="K42" s="46">
        <v>1</v>
      </c>
      <c r="L42" s="46">
        <v>0</v>
      </c>
      <c r="M42" s="46">
        <v>0</v>
      </c>
      <c r="N42" s="46">
        <v>0</v>
      </c>
      <c r="O42" s="46">
        <v>3</v>
      </c>
    </row>
    <row r="43" spans="1:15" x14ac:dyDescent="0.2">
      <c r="A43" s="54"/>
      <c r="B43" s="45" t="s">
        <v>28</v>
      </c>
      <c r="C43" s="46">
        <v>35</v>
      </c>
      <c r="D43" s="46">
        <v>16</v>
      </c>
      <c r="E43" s="46">
        <v>14</v>
      </c>
      <c r="F43" s="46">
        <v>11</v>
      </c>
      <c r="G43" s="46">
        <v>5</v>
      </c>
      <c r="H43" s="46">
        <v>18</v>
      </c>
      <c r="I43" s="46">
        <v>7</v>
      </c>
      <c r="J43" s="46">
        <v>25</v>
      </c>
      <c r="K43" s="46">
        <v>23</v>
      </c>
      <c r="L43" s="46">
        <v>1</v>
      </c>
      <c r="M43" s="46">
        <v>0</v>
      </c>
      <c r="N43" s="46">
        <v>0</v>
      </c>
      <c r="O43" s="46">
        <v>155</v>
      </c>
    </row>
    <row r="44" spans="1:15" x14ac:dyDescent="0.2">
      <c r="A44" s="54"/>
      <c r="B44" s="45" t="s">
        <v>14</v>
      </c>
      <c r="C44" s="46">
        <v>10</v>
      </c>
      <c r="D44" s="46">
        <v>2</v>
      </c>
      <c r="E44" s="46">
        <v>1</v>
      </c>
      <c r="F44" s="46">
        <v>1</v>
      </c>
      <c r="G44" s="46">
        <v>1</v>
      </c>
      <c r="H44" s="46">
        <v>5</v>
      </c>
      <c r="I44" s="46">
        <v>1</v>
      </c>
      <c r="J44" s="46">
        <v>2</v>
      </c>
      <c r="K44" s="46">
        <v>2</v>
      </c>
      <c r="L44" s="46">
        <v>2</v>
      </c>
      <c r="M44" s="46">
        <v>1</v>
      </c>
      <c r="N44" s="46">
        <v>1</v>
      </c>
      <c r="O44" s="46">
        <v>29</v>
      </c>
    </row>
    <row r="45" spans="1:15" x14ac:dyDescent="0.2">
      <c r="A45" s="54"/>
      <c r="B45" s="45" t="s">
        <v>21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1</v>
      </c>
      <c r="L45" s="46">
        <v>3</v>
      </c>
      <c r="M45" s="46">
        <v>8</v>
      </c>
      <c r="N45" s="46">
        <v>17</v>
      </c>
      <c r="O45" s="46">
        <v>29</v>
      </c>
    </row>
    <row r="46" spans="1:15" x14ac:dyDescent="0.2">
      <c r="A46" s="54"/>
      <c r="B46" s="45" t="s">
        <v>22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2</v>
      </c>
      <c r="L46" s="46">
        <v>0</v>
      </c>
      <c r="M46" s="46">
        <v>1</v>
      </c>
      <c r="N46" s="46">
        <v>9</v>
      </c>
      <c r="O46" s="46">
        <v>12</v>
      </c>
    </row>
    <row r="47" spans="1:15" x14ac:dyDescent="0.2">
      <c r="A47" s="54"/>
      <c r="B47" s="45" t="s">
        <v>23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6</v>
      </c>
      <c r="M47" s="46">
        <v>6</v>
      </c>
      <c r="N47" s="46">
        <v>8</v>
      </c>
      <c r="O47" s="46">
        <v>20</v>
      </c>
    </row>
    <row r="48" spans="1:15" x14ac:dyDescent="0.2">
      <c r="A48" s="54"/>
      <c r="B48" s="45" t="s">
        <v>24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2</v>
      </c>
      <c r="L48" s="46">
        <v>32</v>
      </c>
      <c r="M48" s="46">
        <v>31</v>
      </c>
      <c r="N48" s="46">
        <v>28</v>
      </c>
      <c r="O48" s="46">
        <v>93</v>
      </c>
    </row>
    <row r="49" spans="1:15" x14ac:dyDescent="0.2">
      <c r="A49" s="54"/>
      <c r="B49" s="45" t="s">
        <v>25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12</v>
      </c>
      <c r="M49" s="46">
        <v>29</v>
      </c>
      <c r="N49" s="46">
        <v>17</v>
      </c>
      <c r="O49" s="46">
        <v>58</v>
      </c>
    </row>
    <row r="50" spans="1:15" x14ac:dyDescent="0.2">
      <c r="A50" s="54"/>
      <c r="B50" s="45" t="s">
        <v>26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2</v>
      </c>
      <c r="N50" s="46">
        <v>0</v>
      </c>
      <c r="O50" s="46">
        <v>2</v>
      </c>
    </row>
    <row r="51" spans="1:15" x14ac:dyDescent="0.2">
      <c r="A51" s="54"/>
      <c r="B51" s="38" t="s">
        <v>29</v>
      </c>
      <c r="C51" s="47">
        <v>93</v>
      </c>
      <c r="D51" s="47">
        <v>27</v>
      </c>
      <c r="E51" s="47">
        <v>28</v>
      </c>
      <c r="F51" s="47">
        <v>31</v>
      </c>
      <c r="G51" s="47">
        <v>38</v>
      </c>
      <c r="H51" s="47">
        <v>58</v>
      </c>
      <c r="I51" s="47">
        <v>59</v>
      </c>
      <c r="J51" s="47">
        <v>82</v>
      </c>
      <c r="K51" s="47">
        <v>165</v>
      </c>
      <c r="L51" s="47">
        <v>212</v>
      </c>
      <c r="M51" s="47">
        <v>291</v>
      </c>
      <c r="N51" s="47">
        <v>382</v>
      </c>
      <c r="O51" s="47">
        <v>1466</v>
      </c>
    </row>
    <row r="52" spans="1:15" x14ac:dyDescent="0.2">
      <c r="A52" s="55"/>
      <c r="B52" s="38" t="s">
        <v>30</v>
      </c>
      <c r="C52" s="39">
        <v>6.3437926330150066E-2</v>
      </c>
      <c r="D52" s="39">
        <v>1.8417462482946793E-2</v>
      </c>
      <c r="E52" s="39">
        <v>1.9099590723055934E-2</v>
      </c>
      <c r="F52" s="39">
        <v>2.1145975443383355E-2</v>
      </c>
      <c r="G52" s="39">
        <v>2.5920873124147339E-2</v>
      </c>
      <c r="H52" s="39">
        <v>3.9563437926330151E-2</v>
      </c>
      <c r="I52" s="39">
        <v>4.0245566166439289E-2</v>
      </c>
      <c r="J52" s="39">
        <v>5.593451568894952E-2</v>
      </c>
      <c r="K52" s="39">
        <v>0.11255115961800818</v>
      </c>
      <c r="L52" s="39">
        <v>0.14461118690313779</v>
      </c>
      <c r="M52" s="39">
        <v>0.19849931787175989</v>
      </c>
      <c r="N52" s="39">
        <v>0.26057298772169168</v>
      </c>
      <c r="O52" s="39">
        <v>1</v>
      </c>
    </row>
    <row r="55" spans="1:15" ht="25.5" x14ac:dyDescent="0.2">
      <c r="A55" s="41" t="s">
        <v>0</v>
      </c>
      <c r="B55" s="41" t="s">
        <v>40</v>
      </c>
      <c r="C55" s="42" t="s">
        <v>62</v>
      </c>
      <c r="D55" s="43">
        <v>2015</v>
      </c>
      <c r="E55" s="42">
        <v>2016</v>
      </c>
      <c r="F55" s="42">
        <v>2017</v>
      </c>
      <c r="G55" s="42">
        <v>2018</v>
      </c>
      <c r="H55" s="42">
        <v>2019</v>
      </c>
      <c r="I55" s="42">
        <v>2020</v>
      </c>
      <c r="J55" s="42">
        <v>2021</v>
      </c>
      <c r="K55" s="42">
        <v>2022</v>
      </c>
      <c r="L55" s="42">
        <v>2023</v>
      </c>
      <c r="M55" s="42">
        <v>2024</v>
      </c>
      <c r="N55" s="44" t="s">
        <v>65</v>
      </c>
      <c r="O55" s="42" t="s">
        <v>31</v>
      </c>
    </row>
    <row r="56" spans="1:15" x14ac:dyDescent="0.2">
      <c r="A56" s="53" t="s">
        <v>19</v>
      </c>
      <c r="B56" s="45" t="s">
        <v>9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5</v>
      </c>
      <c r="I56" s="46">
        <v>2</v>
      </c>
      <c r="J56" s="46">
        <v>2</v>
      </c>
      <c r="K56" s="46">
        <v>9</v>
      </c>
      <c r="L56" s="46">
        <v>62</v>
      </c>
      <c r="M56" s="46">
        <v>229</v>
      </c>
      <c r="N56" s="46">
        <v>638</v>
      </c>
      <c r="O56" s="46">
        <v>947</v>
      </c>
    </row>
    <row r="57" spans="1:15" x14ac:dyDescent="0.2">
      <c r="A57" s="54"/>
      <c r="B57" s="45" t="s">
        <v>11</v>
      </c>
      <c r="C57" s="46">
        <v>7</v>
      </c>
      <c r="D57" s="46">
        <v>5</v>
      </c>
      <c r="E57" s="46">
        <v>7</v>
      </c>
      <c r="F57" s="46">
        <v>11</v>
      </c>
      <c r="G57" s="46">
        <v>5</v>
      </c>
      <c r="H57" s="46">
        <v>15</v>
      </c>
      <c r="I57" s="46">
        <v>17</v>
      </c>
      <c r="J57" s="46">
        <v>46</v>
      </c>
      <c r="K57" s="46">
        <v>62</v>
      </c>
      <c r="L57" s="46">
        <v>91</v>
      </c>
      <c r="M57" s="46">
        <v>187</v>
      </c>
      <c r="N57" s="46">
        <v>96</v>
      </c>
      <c r="O57" s="46">
        <v>549</v>
      </c>
    </row>
    <row r="58" spans="1:15" x14ac:dyDescent="0.2">
      <c r="A58" s="54"/>
      <c r="B58" s="45" t="s">
        <v>12</v>
      </c>
      <c r="C58" s="46">
        <v>1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1</v>
      </c>
    </row>
    <row r="59" spans="1:15" x14ac:dyDescent="0.2">
      <c r="A59" s="54"/>
      <c r="B59" s="45" t="s">
        <v>28</v>
      </c>
      <c r="C59" s="46">
        <v>16</v>
      </c>
      <c r="D59" s="46">
        <v>11</v>
      </c>
      <c r="E59" s="46">
        <v>10</v>
      </c>
      <c r="F59" s="46">
        <v>15</v>
      </c>
      <c r="G59" s="46">
        <v>21</v>
      </c>
      <c r="H59" s="46">
        <v>24</v>
      </c>
      <c r="I59" s="46">
        <v>14</v>
      </c>
      <c r="J59" s="46">
        <v>20</v>
      </c>
      <c r="K59" s="46">
        <v>19</v>
      </c>
      <c r="L59" s="46">
        <v>2</v>
      </c>
      <c r="M59" s="46">
        <v>0</v>
      </c>
      <c r="N59" s="46">
        <v>0</v>
      </c>
      <c r="O59" s="46">
        <v>152</v>
      </c>
    </row>
    <row r="60" spans="1:15" x14ac:dyDescent="0.2">
      <c r="A60" s="54"/>
      <c r="B60" s="45" t="s">
        <v>14</v>
      </c>
      <c r="C60" s="46">
        <v>4</v>
      </c>
      <c r="D60" s="46">
        <v>0</v>
      </c>
      <c r="E60" s="46">
        <v>2</v>
      </c>
      <c r="F60" s="46">
        <v>2</v>
      </c>
      <c r="G60" s="46">
        <v>0</v>
      </c>
      <c r="H60" s="46">
        <v>1</v>
      </c>
      <c r="I60" s="46">
        <v>1</v>
      </c>
      <c r="J60" s="46">
        <v>2</v>
      </c>
      <c r="K60" s="46">
        <v>0</v>
      </c>
      <c r="L60" s="46">
        <v>0</v>
      </c>
      <c r="M60" s="46">
        <v>0</v>
      </c>
      <c r="N60" s="46">
        <v>0</v>
      </c>
      <c r="O60" s="46">
        <v>12</v>
      </c>
    </row>
    <row r="61" spans="1:15" x14ac:dyDescent="0.2">
      <c r="A61" s="54"/>
      <c r="B61" s="45" t="s">
        <v>21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7</v>
      </c>
      <c r="O61" s="46">
        <v>7</v>
      </c>
    </row>
    <row r="62" spans="1:15" x14ac:dyDescent="0.2">
      <c r="A62" s="54"/>
      <c r="B62" s="45" t="s">
        <v>22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4</v>
      </c>
      <c r="O62" s="46">
        <v>4</v>
      </c>
    </row>
    <row r="63" spans="1:15" x14ac:dyDescent="0.2">
      <c r="A63" s="54"/>
      <c r="B63" s="45" t="s">
        <v>23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2</v>
      </c>
      <c r="N63" s="46">
        <v>2</v>
      </c>
      <c r="O63" s="46">
        <v>4</v>
      </c>
    </row>
    <row r="64" spans="1:15" x14ac:dyDescent="0.2">
      <c r="A64" s="54"/>
      <c r="B64" s="45" t="s">
        <v>24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2</v>
      </c>
      <c r="L64" s="46">
        <v>18</v>
      </c>
      <c r="M64" s="46">
        <v>37</v>
      </c>
      <c r="N64" s="46">
        <v>25</v>
      </c>
      <c r="O64" s="46">
        <v>82</v>
      </c>
    </row>
    <row r="65" spans="1:15" x14ac:dyDescent="0.2">
      <c r="A65" s="54"/>
      <c r="B65" s="45" t="s">
        <v>25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1</v>
      </c>
      <c r="L65" s="46">
        <v>45</v>
      </c>
      <c r="M65" s="46">
        <v>68</v>
      </c>
      <c r="N65" s="46">
        <v>39</v>
      </c>
      <c r="O65" s="46">
        <v>153</v>
      </c>
    </row>
    <row r="66" spans="1:15" x14ac:dyDescent="0.2">
      <c r="A66" s="54"/>
      <c r="B66" s="45" t="s">
        <v>26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1</v>
      </c>
      <c r="L66" s="46">
        <v>4</v>
      </c>
      <c r="M66" s="46">
        <v>7</v>
      </c>
      <c r="N66" s="46">
        <v>6</v>
      </c>
      <c r="O66" s="46">
        <v>18</v>
      </c>
    </row>
    <row r="67" spans="1:15" x14ac:dyDescent="0.2">
      <c r="A67" s="54"/>
      <c r="B67" s="38" t="s">
        <v>29</v>
      </c>
      <c r="C67" s="47">
        <v>28</v>
      </c>
      <c r="D67" s="47">
        <v>16</v>
      </c>
      <c r="E67" s="47">
        <v>19</v>
      </c>
      <c r="F67" s="47">
        <v>28</v>
      </c>
      <c r="G67" s="47">
        <v>26</v>
      </c>
      <c r="H67" s="47">
        <v>45</v>
      </c>
      <c r="I67" s="47">
        <v>34</v>
      </c>
      <c r="J67" s="47">
        <v>70</v>
      </c>
      <c r="K67" s="47">
        <v>94</v>
      </c>
      <c r="L67" s="47">
        <v>222</v>
      </c>
      <c r="M67" s="47">
        <v>530</v>
      </c>
      <c r="N67" s="47">
        <v>817</v>
      </c>
      <c r="O67" s="47">
        <v>1929</v>
      </c>
    </row>
    <row r="68" spans="1:15" x14ac:dyDescent="0.2">
      <c r="A68" s="55"/>
      <c r="B68" s="38" t="s">
        <v>30</v>
      </c>
      <c r="C68" s="39">
        <v>1.4515292897874546E-2</v>
      </c>
      <c r="D68" s="39">
        <v>8.2944530844997408E-3</v>
      </c>
      <c r="E68" s="39">
        <v>9.8496630378434417E-3</v>
      </c>
      <c r="F68" s="39">
        <v>1.4515292897874546E-2</v>
      </c>
      <c r="G68" s="39">
        <v>1.347848626231208E-2</v>
      </c>
      <c r="H68" s="39">
        <v>2.3328149300155521E-2</v>
      </c>
      <c r="I68" s="39">
        <v>1.762571280456195E-2</v>
      </c>
      <c r="J68" s="39">
        <v>3.6288232244686365E-2</v>
      </c>
      <c r="K68" s="39">
        <v>4.872991187143598E-2</v>
      </c>
      <c r="L68" s="39">
        <v>0.11508553654743391</v>
      </c>
      <c r="M68" s="39">
        <v>0.27475375842405392</v>
      </c>
      <c r="N68" s="39">
        <v>0.42353551062726802</v>
      </c>
      <c r="O68" s="39">
        <v>1</v>
      </c>
    </row>
    <row r="70" spans="1:15" x14ac:dyDescent="0.2">
      <c r="A70" s="48" t="s">
        <v>66</v>
      </c>
    </row>
    <row r="71" spans="1:15" x14ac:dyDescent="0.2">
      <c r="A71" s="48" t="s">
        <v>59</v>
      </c>
    </row>
  </sheetData>
  <mergeCells count="4">
    <mergeCell ref="A8:A20"/>
    <mergeCell ref="A24:A36"/>
    <mergeCell ref="A40:A52"/>
    <mergeCell ref="A56:A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7B5D5-31BA-4334-9C25-32FDF3F629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67DC1A-8605-4295-AD7A-8BCFFBC277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4A0904-52D7-41DC-966B-8B50AE2F09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