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FOCUS\dati\2025\20250903\SIECIC Monitoraggio trimestrale\250630MonitoraggioSIECIC\"/>
    </mc:Choice>
  </mc:AlternateContent>
  <xr:revisionPtr revIDLastSave="0" documentId="13_ncr:1_{9E8BEEC5-B2DB-4862-A7DF-C703084E2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6" r:id="rId1"/>
    <sheet name="Flussi  SIECIC" sheetId="2" r:id="rId2"/>
    <sheet name="Variazione pendenti SIECIC" sheetId="3" r:id="rId3"/>
    <sheet name="Stratigrafia pendenti SIECIC" sheetId="18" r:id="rId4"/>
  </sheets>
  <definedNames>
    <definedName name="_xlnm._FilterDatabase" localSheetId="1" hidden="1">'Flussi  SIECIC'!$A$6:$B$6</definedName>
    <definedName name="_xlnm._FilterDatabase" localSheetId="2" hidden="1">'Variazione pendenti SIECIC'!$A$6:$F$6</definedName>
    <definedName name="_xlnm.Print_Area" localSheetId="1">'Flussi  SIECIC'!$A$1:$B$96</definedName>
    <definedName name="_xlnm.Print_Area" localSheetId="2">'Variazione pendenti SIECIC'!$A$1:$F$19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32" i="2"/>
  <c r="G62" i="2"/>
  <c r="G92" i="2"/>
  <c r="H92" i="2"/>
  <c r="G77" i="2"/>
  <c r="H77" i="2"/>
  <c r="H62" i="2"/>
  <c r="H47" i="2"/>
  <c r="H32" i="2"/>
  <c r="H18" i="2"/>
  <c r="G18" i="2"/>
  <c r="E18" i="2"/>
  <c r="F32" i="2"/>
  <c r="E32" i="2"/>
  <c r="D62" i="2"/>
  <c r="E62" i="2"/>
  <c r="F62" i="2"/>
  <c r="C62" i="2"/>
  <c r="D47" i="2"/>
  <c r="E47" i="2"/>
  <c r="F47" i="2"/>
  <c r="C47" i="2"/>
  <c r="E92" i="2"/>
  <c r="F92" i="2"/>
  <c r="E77" i="2"/>
  <c r="F77" i="2"/>
  <c r="F18" i="2"/>
  <c r="D92" i="2" l="1"/>
  <c r="C92" i="2"/>
  <c r="D77" i="2" l="1"/>
  <c r="C77" i="2"/>
  <c r="D32" i="2" l="1"/>
  <c r="C32" i="2"/>
  <c r="D18" i="2"/>
  <c r="C18" i="2"/>
  <c r="C34" i="2" l="1"/>
  <c r="C79" i="2"/>
  <c r="C64" i="2"/>
  <c r="C20" i="2" l="1"/>
  <c r="C94" i="2"/>
  <c r="C49" i="2"/>
  <c r="F17" i="3"/>
  <c r="F15" i="3"/>
  <c r="F13" i="3"/>
  <c r="F11" i="3"/>
  <c r="F9" i="3"/>
  <c r="F7" i="3"/>
  <c r="G64" i="2" l="1"/>
  <c r="G94" i="2"/>
  <c r="G79" i="2"/>
  <c r="E79" i="2"/>
  <c r="E64" i="2"/>
  <c r="G34" i="2"/>
  <c r="E94" i="2"/>
  <c r="G49" i="2"/>
  <c r="E49" i="2"/>
  <c r="G20" i="2"/>
  <c r="E34" i="2"/>
  <c r="E20" i="2"/>
</calcChain>
</file>

<file path=xl/sharedStrings.xml><?xml version="1.0" encoding="utf-8"?>
<sst xmlns="http://schemas.openxmlformats.org/spreadsheetml/2006/main" count="285" uniqueCount="74">
  <si>
    <t>Distretto di Cagliari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</si>
  <si>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</si>
  <si>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</si>
  <si>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</si>
  <si>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</si>
  <si>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</si>
  <si>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</si>
  <si>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</si>
  <si>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</si>
  <si>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</si>
  <si>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</si>
  <si>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</si>
  <si>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</si>
  <si>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</si>
  <si>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</si>
  <si>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</si>
  <si>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Cagliari</t>
  </si>
  <si>
    <t>Tribunale Ordinario di Lanusei</t>
  </si>
  <si>
    <t>Tribunale Ordinario di Nuoro</t>
  </si>
  <si>
    <t>Tribunale Ordinario di Oristano</t>
  </si>
  <si>
    <t>Tribunale Ordinario di  Sassari</t>
  </si>
  <si>
    <t>Tribunale Ordinario di Tempio Pausania</t>
  </si>
  <si>
    <t>Tribunale Ordinario di Sassari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</si>
  <si>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</si>
  <si>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</si>
  <si>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</si>
  <si>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</si>
  <si>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</si>
  <si>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</si>
  <si>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</si>
  <si>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</si>
  <si>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FALLIMENTARE</t>
  </si>
  <si>
    <t>Totale AREA SIECIC</t>
  </si>
  <si>
    <t>Incidenza percentuale delle classi</t>
  </si>
  <si>
    <t>Totale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</si>
  <si>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</si>
  <si>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</si>
  <si>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</si>
  <si>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</si>
  <si>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</si>
  <si>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</si>
  <si>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</si>
  <si>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</si>
  <si>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</si>
  <si>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</si>
  <si>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</si>
  <si>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</si>
  <si>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</si>
  <si>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</si>
  <si>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</si>
  <si>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</si>
  <si>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</si>
  <si>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</si>
  <si>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</si>
  <si>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</si>
  <si>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</si>
  <si>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</si>
  <si>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</si>
  <si>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</si>
  <si>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</si>
  <si>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</si>
  <si>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</si>
  <si>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</si>
  <si>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</si>
  <si>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</si>
  <si>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</si>
  <si>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</si>
  <si>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</si>
  <si>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</si>
  <si>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</si>
  <si>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Pendenti al 30/06/2025</t>
  </si>
  <si>
    <t>Iscritti 
gen-giu 2025</t>
  </si>
  <si>
    <t>Definiti gen-giu 2025</t>
  </si>
  <si>
    <t>Anni 2023 - 30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</si>
</sst>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5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8">
    <xf numFmtId="0" fontId="0" fillId="0" borderId="0"/>
    <xf numFmtId="0" fontId="41" fillId="0" borderId="0"/>
    <xf numFmtId="9" fontId="41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50" fillId="0" borderId="0" applyFont="0" applyFill="0" applyBorder="0" applyAlignment="0" applyProtection="0"/>
    <xf numFmtId="0" fontId="12" fillId="0" borderId="0"/>
    <xf numFmtId="0" fontId="11" fillId="0" borderId="0"/>
    <xf numFmtId="0" fontId="53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4" fillId="0" borderId="0"/>
    <xf numFmtId="0" fontId="4" fillId="0" borderId="0"/>
    <xf numFmtId="0" fontId="3" fillId="0" borderId="0"/>
    <xf numFmtId="0" fontId="55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3" fillId="0" borderId="0" xfId="1" applyFont="1"/>
    <xf numFmtId="0" fontId="44" fillId="0" borderId="0" xfId="1" applyFont="1"/>
    <xf numFmtId="0" fontId="42" fillId="0" borderId="0" xfId="1" applyFont="1"/>
    <xf numFmtId="0" fontId="46" fillId="0" borderId="0" xfId="1" applyFont="1"/>
    <xf numFmtId="0" fontId="46" fillId="0" borderId="1" xfId="1" applyFont="1" applyBorder="1" applyAlignment="1">
      <alignment vertical="center"/>
    </xf>
    <xf numFmtId="0" fontId="44" fillId="0" borderId="1" xfId="1" applyFont="1" applyBorder="1"/>
    <xf numFmtId="3" fontId="44" fillId="0" borderId="1" xfId="1" applyNumberFormat="1" applyFont="1" applyBorder="1"/>
    <xf numFmtId="0" fontId="47" fillId="0" borderId="2" xfId="1" applyFont="1" applyBorder="1"/>
    <xf numFmtId="3" fontId="46" fillId="0" borderId="2" xfId="1" applyNumberFormat="1" applyFont="1" applyBorder="1"/>
    <xf numFmtId="0" fontId="46" fillId="0" borderId="0" xfId="1" applyFont="1" applyAlignment="1">
      <alignment horizontal="left" vertical="center" wrapText="1"/>
    </xf>
    <xf numFmtId="0" fontId="48" fillId="0" borderId="0" xfId="1" applyFont="1"/>
    <xf numFmtId="3" fontId="44" fillId="0" borderId="0" xfId="1" applyNumberFormat="1" applyFont="1"/>
    <xf numFmtId="0" fontId="47" fillId="0" borderId="1" xfId="1" applyFont="1" applyBorder="1"/>
    <xf numFmtId="0" fontId="46" fillId="0" borderId="5" xfId="1" applyFont="1" applyBorder="1" applyAlignment="1">
      <alignment horizontal="right" vertical="center" wrapText="1"/>
    </xf>
    <xf numFmtId="0" fontId="46" fillId="0" borderId="1" xfId="1" applyFont="1" applyBorder="1" applyAlignment="1">
      <alignment vertical="center" wrapText="1"/>
    </xf>
    <xf numFmtId="0" fontId="48" fillId="0" borderId="1" xfId="1" applyFont="1" applyBorder="1" applyAlignment="1">
      <alignment vertical="center"/>
    </xf>
    <xf numFmtId="3" fontId="46" fillId="0" borderId="1" xfId="1" applyNumberFormat="1" applyFont="1" applyBorder="1" applyAlignment="1">
      <alignment horizontal="center" vertical="center"/>
    </xf>
    <xf numFmtId="3" fontId="46" fillId="0" borderId="5" xfId="1" applyNumberFormat="1" applyFont="1" applyBorder="1" applyAlignment="1">
      <alignment horizontal="center" vertical="center"/>
    </xf>
    <xf numFmtId="164" fontId="46" fillId="0" borderId="1" xfId="2" applyNumberFormat="1" applyFont="1" applyBorder="1" applyAlignment="1">
      <alignment horizontal="center" vertical="center"/>
    </xf>
    <xf numFmtId="0" fontId="44" fillId="0" borderId="0" xfId="1" applyFont="1" applyAlignment="1">
      <alignment vertical="center"/>
    </xf>
    <xf numFmtId="0" fontId="46" fillId="0" borderId="0" xfId="1" applyFont="1" applyAlignment="1">
      <alignment vertical="center" wrapText="1"/>
    </xf>
    <xf numFmtId="3" fontId="46" fillId="0" borderId="0" xfId="1" applyNumberFormat="1" applyFont="1" applyAlignment="1">
      <alignment horizontal="center"/>
    </xf>
    <xf numFmtId="164" fontId="46" fillId="0" borderId="0" xfId="2" applyNumberFormat="1" applyFont="1" applyBorder="1" applyAlignment="1">
      <alignment horizontal="center"/>
    </xf>
    <xf numFmtId="0" fontId="46" fillId="0" borderId="0" xfId="0" applyFont="1"/>
    <xf numFmtId="0" fontId="46" fillId="0" borderId="1" xfId="0" applyFont="1" applyBorder="1" applyAlignment="1">
      <alignment horizontal="right" vertical="center" wrapText="1"/>
    </xf>
    <xf numFmtId="3" fontId="46" fillId="0" borderId="1" xfId="1" applyNumberFormat="1" applyFont="1" applyBorder="1"/>
    <xf numFmtId="3" fontId="44" fillId="0" borderId="2" xfId="1" applyNumberFormat="1" applyFont="1" applyBorder="1"/>
    <xf numFmtId="0" fontId="46" fillId="0" borderId="1" xfId="1" applyFont="1" applyBorder="1" applyAlignment="1">
      <alignment horizontal="right" vertical="center" wrapText="1"/>
    </xf>
    <xf numFmtId="0" fontId="44" fillId="0" borderId="2" xfId="0" applyFont="1" applyBorder="1"/>
    <xf numFmtId="0" fontId="44" fillId="0" borderId="1" xfId="0" applyFont="1" applyBorder="1"/>
    <xf numFmtId="0" fontId="49" fillId="0" borderId="0" xfId="60" applyFont="1"/>
    <xf numFmtId="0" fontId="14" fillId="0" borderId="0" xfId="60"/>
    <xf numFmtId="0" fontId="42" fillId="0" borderId="0" xfId="60" applyFont="1"/>
    <xf numFmtId="0" fontId="42" fillId="0" borderId="1" xfId="60" applyFont="1" applyBorder="1"/>
    <xf numFmtId="0" fontId="14" fillId="0" borderId="1" xfId="60" applyBorder="1" applyAlignment="1">
      <alignment vertical="center"/>
    </xf>
    <xf numFmtId="0" fontId="14" fillId="0" borderId="1" xfId="60" applyBorder="1" applyAlignment="1">
      <alignment horizontal="left" vertical="center" wrapText="1"/>
    </xf>
    <xf numFmtId="0" fontId="13" fillId="0" borderId="1" xfId="60" applyFont="1" applyBorder="1" applyAlignment="1">
      <alignment vertical="center" wrapText="1"/>
    </xf>
    <xf numFmtId="9" fontId="52" fillId="0" borderId="1" xfId="61" applyFont="1" applyBorder="1"/>
    <xf numFmtId="9" fontId="52" fillId="0" borderId="0" xfId="61" applyFont="1" applyBorder="1"/>
    <xf numFmtId="0" fontId="46" fillId="0" borderId="1" xfId="0" applyFont="1" applyBorder="1" applyAlignment="1">
      <alignment horizontal="center" vertical="center" wrapText="1"/>
    </xf>
    <xf numFmtId="0" fontId="51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quotePrefix="1" applyFont="1" applyBorder="1" applyAlignment="1">
      <alignment horizontal="center" vertical="center" wrapText="1"/>
    </xf>
    <xf numFmtId="15" fontId="52" fillId="0" borderId="1" xfId="0" quotePrefix="1" applyNumberFormat="1" applyFont="1" applyBorder="1" applyAlignment="1">
      <alignment horizontal="center" vertical="center" wrapText="1"/>
    </xf>
    <xf numFmtId="0" fontId="51" fillId="0" borderId="1" xfId="0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43" fillId="0" borderId="0" xfId="77" applyFont="1"/>
    <xf numFmtId="0" fontId="42" fillId="0" borderId="0" xfId="77" applyFont="1"/>
    <xf numFmtId="0" fontId="46" fillId="0" borderId="0" xfId="77" applyFont="1"/>
    <xf numFmtId="0" fontId="46" fillId="0" borderId="1" xfId="77" applyFont="1" applyBorder="1"/>
    <xf numFmtId="0" fontId="48" fillId="0" borderId="0" xfId="77" applyFont="1"/>
    <xf numFmtId="0" fontId="14" fillId="0" borderId="0" xfId="60" applyAlignment="1">
      <alignment horizontal="left" vertical="center" wrapText="1"/>
    </xf>
    <xf numFmtId="4" fontId="46" fillId="0" borderId="3" xfId="1" applyNumberFormat="1" applyFont="1" applyBorder="1" applyAlignment="1">
      <alignment horizontal="center" vertical="center"/>
    </xf>
    <xf numFmtId="4" fontId="46" fillId="0" borderId="4" xfId="1" applyNumberFormat="1" applyFont="1" applyBorder="1" applyAlignment="1">
      <alignment horizontal="center" vertical="center"/>
    </xf>
    <xf numFmtId="0" fontId="46" fillId="0" borderId="1" xfId="1" applyFont="1" applyBorder="1" applyAlignment="1">
      <alignment horizontal="left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</cellXfs>
  <cellStyles count="78">
    <cellStyle name="Migliaia 2" xfId="56" xr:uid="{00000000-0005-0000-0000-000000000000}"/>
    <cellStyle name="Normale" xfId="0" builtinId="0"/>
    <cellStyle name="Normale 2" xfId="1" xr:uid="{00000000-0005-0000-0000-000002000000}"/>
    <cellStyle name="Normale 2 2" xfId="3" xr:uid="{00000000-0005-0000-0000-000003000000}"/>
    <cellStyle name="Normale 2 2 10" xfId="21" xr:uid="{00000000-0005-0000-0000-000004000000}"/>
    <cellStyle name="Normale 2 2 11" xfId="23" xr:uid="{00000000-0005-0000-0000-000005000000}"/>
    <cellStyle name="Normale 2 2 12" xfId="26" xr:uid="{00000000-0005-0000-0000-000006000000}"/>
    <cellStyle name="Normale 2 2 13" xfId="29" xr:uid="{00000000-0005-0000-0000-000007000000}"/>
    <cellStyle name="Normale 2 2 13 2" xfId="37" xr:uid="{00000000-0005-0000-0000-000008000000}"/>
    <cellStyle name="Normale 2 2 14" xfId="31" xr:uid="{00000000-0005-0000-0000-000009000000}"/>
    <cellStyle name="Normale 2 2 15" xfId="33" xr:uid="{00000000-0005-0000-0000-00000A000000}"/>
    <cellStyle name="Normale 2 2 16" xfId="35" xr:uid="{00000000-0005-0000-0000-00000B000000}"/>
    <cellStyle name="Normale 2 2 17" xfId="38" xr:uid="{00000000-0005-0000-0000-00000C000000}"/>
    <cellStyle name="Normale 2 2 18" xfId="40" xr:uid="{00000000-0005-0000-0000-00000D000000}"/>
    <cellStyle name="Normale 2 2 19" xfId="42" xr:uid="{00000000-0005-0000-0000-00000E000000}"/>
    <cellStyle name="Normale 2 2 2" xfId="5" xr:uid="{00000000-0005-0000-0000-00000F000000}"/>
    <cellStyle name="Normale 2 2 20" xfId="44" xr:uid="{00000000-0005-0000-0000-000010000000}"/>
    <cellStyle name="Normale 2 2 21" xfId="46" xr:uid="{00000000-0005-0000-0000-000011000000}"/>
    <cellStyle name="Normale 2 2 22" xfId="48" xr:uid="{00000000-0005-0000-0000-000012000000}"/>
    <cellStyle name="Normale 2 2 23" xfId="50" xr:uid="{00000000-0005-0000-0000-000013000000}"/>
    <cellStyle name="Normale 2 2 23 2" xfId="57" xr:uid="{00000000-0005-0000-0000-000014000000}"/>
    <cellStyle name="Normale 2 2 24" xfId="52" xr:uid="{00000000-0005-0000-0000-000015000000}"/>
    <cellStyle name="Normale 2 2 25" xfId="54" xr:uid="{00000000-0005-0000-0000-000016000000}"/>
    <cellStyle name="Normale 2 2 26" xfId="58" xr:uid="{00000000-0005-0000-0000-000017000000}"/>
    <cellStyle name="Normale 2 2 27" xfId="62" xr:uid="{00000000-0005-0000-0000-000018000000}"/>
    <cellStyle name="Normale 2 2 28" xfId="63" xr:uid="{00000000-0005-0000-0000-000019000000}"/>
    <cellStyle name="Normale 2 2 29" xfId="65" xr:uid="{00000000-0005-0000-0000-00001A000000}"/>
    <cellStyle name="Normale 2 2 3" xfId="7" xr:uid="{00000000-0005-0000-0000-00001B000000}"/>
    <cellStyle name="Normale 2 2 30" xfId="66" xr:uid="{00000000-0005-0000-0000-00001C000000}"/>
    <cellStyle name="Normale 2 2 30 2" xfId="75" xr:uid="{E7C19A5B-73EA-47A1-9208-71C5E58C5DA3}"/>
    <cellStyle name="Normale 2 2 31" xfId="67" xr:uid="{00000000-0005-0000-0000-00001D000000}"/>
    <cellStyle name="Normale 2 2 32" xfId="68" xr:uid="{00000000-0005-0000-0000-00001E000000}"/>
    <cellStyle name="Normale 2 2 33" xfId="69" xr:uid="{C9B6AA14-59D0-4B05-BD70-B7A9E2653061}"/>
    <cellStyle name="Normale 2 2 34" xfId="70" xr:uid="{11424DE1-48EA-48EA-ADC7-BCD926B24B9A}"/>
    <cellStyle name="Normale 2 2 35" xfId="72" xr:uid="{804F5A96-E6EB-4123-B561-C2AA7460A9EB}"/>
    <cellStyle name="Normale 2 2 36" xfId="73" xr:uid="{81E49A3F-3E91-4B7D-87F3-9B710B91BFE4}"/>
    <cellStyle name="Normale 2 2 37" xfId="76" xr:uid="{32970154-E3F3-416B-8A38-4702B55F6C97}"/>
    <cellStyle name="Normale 2 2 38" xfId="77" xr:uid="{D67362C0-21F2-4C3A-974A-4BC1126989B4}"/>
    <cellStyle name="Normale 2 2 4" xfId="9" xr:uid="{00000000-0005-0000-0000-00001F000000}"/>
    <cellStyle name="Normale 2 2 5" xfId="11" xr:uid="{00000000-0005-0000-0000-000020000000}"/>
    <cellStyle name="Normale 2 2 6" xfId="13" xr:uid="{00000000-0005-0000-0000-000021000000}"/>
    <cellStyle name="Normale 2 2 7" xfId="15" xr:uid="{00000000-0005-0000-0000-000022000000}"/>
    <cellStyle name="Normale 2 2 8" xfId="17" xr:uid="{00000000-0005-0000-0000-000023000000}"/>
    <cellStyle name="Normale 2 2 9" xfId="19" xr:uid="{00000000-0005-0000-0000-000024000000}"/>
    <cellStyle name="Normale 2 2 9 2" xfId="24" xr:uid="{00000000-0005-0000-0000-000025000000}"/>
    <cellStyle name="Normale 2 2 9 3" xfId="27" xr:uid="{00000000-0005-0000-0000-000026000000}"/>
    <cellStyle name="Normale 3" xfId="60" xr:uid="{00000000-0005-0000-0000-000027000000}"/>
    <cellStyle name="Normale 4" xfId="64" xr:uid="{00000000-0005-0000-0000-000028000000}"/>
    <cellStyle name="Normale 5" xfId="71" xr:uid="{7544646C-817F-4EEB-A097-0651264B83D9}"/>
    <cellStyle name="Normale 6" xfId="74" xr:uid="{2D757532-2993-4C65-B217-64BEB2C9D78A}"/>
    <cellStyle name="Percentuale" xfId="61" builtinId="5"/>
    <cellStyle name="Percentuale 2" xfId="2" xr:uid="{00000000-0005-0000-0000-00002A000000}"/>
    <cellStyle name="Percentuale 2 2" xfId="4" xr:uid="{00000000-0005-0000-0000-00002B000000}"/>
    <cellStyle name="Percentuale 2 2 10" xfId="22" xr:uid="{00000000-0005-0000-0000-00002C000000}"/>
    <cellStyle name="Percentuale 2 2 11" xfId="25" xr:uid="{00000000-0005-0000-0000-00002D000000}"/>
    <cellStyle name="Percentuale 2 2 12" xfId="28" xr:uid="{00000000-0005-0000-0000-00002E000000}"/>
    <cellStyle name="Percentuale 2 2 13" xfId="30" xr:uid="{00000000-0005-0000-0000-00002F000000}"/>
    <cellStyle name="Percentuale 2 2 14" xfId="32" xr:uid="{00000000-0005-0000-0000-000030000000}"/>
    <cellStyle name="Percentuale 2 2 15" xfId="34" xr:uid="{00000000-0005-0000-0000-000031000000}"/>
    <cellStyle name="Percentuale 2 2 16" xfId="36" xr:uid="{00000000-0005-0000-0000-000032000000}"/>
    <cellStyle name="Percentuale 2 2 17" xfId="39" xr:uid="{00000000-0005-0000-0000-000033000000}"/>
    <cellStyle name="Percentuale 2 2 18" xfId="41" xr:uid="{00000000-0005-0000-0000-000034000000}"/>
    <cellStyle name="Percentuale 2 2 19" xfId="43" xr:uid="{00000000-0005-0000-0000-000035000000}"/>
    <cellStyle name="Percentuale 2 2 2" xfId="6" xr:uid="{00000000-0005-0000-0000-000036000000}"/>
    <cellStyle name="Percentuale 2 2 20" xfId="45" xr:uid="{00000000-0005-0000-0000-000037000000}"/>
    <cellStyle name="Percentuale 2 2 21" xfId="47" xr:uid="{00000000-0005-0000-0000-000038000000}"/>
    <cellStyle name="Percentuale 2 2 22" xfId="49" xr:uid="{00000000-0005-0000-0000-000039000000}"/>
    <cellStyle name="Percentuale 2 2 23" xfId="51" xr:uid="{00000000-0005-0000-0000-00003A000000}"/>
    <cellStyle name="Percentuale 2 2 24" xfId="53" xr:uid="{00000000-0005-0000-0000-00003B000000}"/>
    <cellStyle name="Percentuale 2 2 3" xfId="8" xr:uid="{00000000-0005-0000-0000-00003C000000}"/>
    <cellStyle name="Percentuale 2 2 4" xfId="10" xr:uid="{00000000-0005-0000-0000-00003D000000}"/>
    <cellStyle name="Percentuale 2 2 5" xfId="12" xr:uid="{00000000-0005-0000-0000-00003E000000}"/>
    <cellStyle name="Percentuale 2 2 6" xfId="14" xr:uid="{00000000-0005-0000-0000-00003F000000}"/>
    <cellStyle name="Percentuale 2 2 7" xfId="16" xr:uid="{00000000-0005-0000-0000-000040000000}"/>
    <cellStyle name="Percentuale 2 2 8" xfId="18" xr:uid="{00000000-0005-0000-0000-000041000000}"/>
    <cellStyle name="Percentuale 2 2 9" xfId="20" xr:uid="{00000000-0005-0000-0000-000042000000}"/>
    <cellStyle name="Percentuale 3" xfId="55" xr:uid="{00000000-0005-0000-0000-000043000000}"/>
    <cellStyle name="Percentuale 4" xfId="59" xr:uid="{00000000-0005-0000-0000-000044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 x14ac:dyDescent="0.25"/>
  <cols>
    <col min="1" max="1" width="51.7109375" style="32" customWidth="1"/>
    <col min="2" max="2" width="71" style="32" customWidth="1"/>
    <col min="3" max="16384" width="9.140625" style="32"/>
  </cols>
  <sheetData>
    <row r="1" spans="1:2" x14ac:dyDescent="0.25">
      <c r="A1" s="31" t="s">
        <v>35</v>
      </c>
    </row>
    <row r="2" spans="1:2" x14ac:dyDescent="0.25">
      <c r="A2" s="32" t="s">
        <v>36</v>
      </c>
      <c r="B2" s="32" t="s">
        <v>37</v>
      </c>
    </row>
    <row r="3" spans="1:2" x14ac:dyDescent="0.25">
      <c r="A3" s="32" t="s">
        <v>38</v>
      </c>
      <c r="B3" s="32" t="s">
        <v>39</v>
      </c>
    </row>
    <row r="4" spans="1:2" x14ac:dyDescent="0.25">
      <c r="A4" s="32" t="s">
        <v>40</v>
      </c>
      <c r="B4" s="32" t="s">
        <v>41</v>
      </c>
    </row>
    <row r="5" spans="1:2" x14ac:dyDescent="0.25">
      <c r="A5" s="32" t="s">
        <v>2</v>
      </c>
      <c r="B5" s="32" t="s">
        <v>42</v>
      </c>
    </row>
    <row r="6" spans="1:2" x14ac:dyDescent="0.25">
      <c r="A6" s="32" t="s">
        <v>43</v>
      </c>
      <c r="B6" s="32" t="s">
        <v>44</v>
      </c>
    </row>
    <row r="7" spans="1:2" x14ac:dyDescent="0.25">
      <c r="A7" s="32" t="s">
        <v>45</v>
      </c>
      <c r="B7" s="32" t="s">
        <v>46</v>
      </c>
    </row>
    <row r="8" spans="1:2" x14ac:dyDescent="0.25">
      <c r="A8" s="32" t="s">
        <v>47</v>
      </c>
      <c r="B8" s="32" t="s">
        <v>48</v>
      </c>
    </row>
    <row r="9" spans="1:2" x14ac:dyDescent="0.25">
      <c r="A9" s="32" t="s">
        <v>49</v>
      </c>
      <c r="B9" s="32" t="s">
        <v>50</v>
      </c>
    </row>
    <row r="11" spans="1:2" x14ac:dyDescent="0.25">
      <c r="A11" s="33" t="s">
        <v>51</v>
      </c>
    </row>
    <row r="12" spans="1:2" x14ac:dyDescent="0.25">
      <c r="A12" s="54" t="s">
        <v>52</v>
      </c>
      <c r="B12" s="54"/>
    </row>
    <row r="13" spans="1:2" x14ac:dyDescent="0.25">
      <c r="A13" s="54"/>
      <c r="B13" s="54"/>
    </row>
    <row r="14" spans="1:2" x14ac:dyDescent="0.25">
      <c r="A14" s="32" t="s">
        <v>53</v>
      </c>
    </row>
    <row r="16" spans="1:2" x14ac:dyDescent="0.25">
      <c r="A16" s="34" t="s">
        <v>54</v>
      </c>
      <c r="B16" s="34" t="s">
        <v>55</v>
      </c>
    </row>
    <row r="17" spans="1:2" ht="17.25" customHeight="1" x14ac:dyDescent="0.25">
      <c r="A17" s="35" t="s">
        <v>24</v>
      </c>
      <c r="B17" s="35" t="s">
        <v>56</v>
      </c>
    </row>
    <row r="18" spans="1:2" ht="30" x14ac:dyDescent="0.25">
      <c r="A18" s="35" t="s">
        <v>25</v>
      </c>
      <c r="B18" s="37" t="s">
        <v>59</v>
      </c>
    </row>
    <row r="19" spans="1:2" ht="45" x14ac:dyDescent="0.25">
      <c r="A19" s="35" t="s">
        <v>26</v>
      </c>
      <c r="B19" s="36" t="s">
        <v>57</v>
      </c>
    </row>
    <row r="20" spans="1:2" x14ac:dyDescent="0.25">
      <c r="A20" s="35" t="s">
        <v>27</v>
      </c>
      <c r="B20" s="35" t="s">
        <v>58</v>
      </c>
    </row>
    <row r="21" spans="1:2" ht="30" x14ac:dyDescent="0.25">
      <c r="A21" s="35" t="s">
        <v>28</v>
      </c>
      <c r="B21" s="37" t="s">
        <v>59</v>
      </c>
    </row>
    <row r="22" spans="1:2" ht="45" x14ac:dyDescent="0.25">
      <c r="A22" s="35" t="s">
        <v>29</v>
      </c>
      <c r="B22" s="36" t="s">
        <v>57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2"/>
  <sheetViews>
    <sheetView showGridLines="0" zoomScale="80" zoomScaleNormal="80" workbookViewId="0">
      <selection activeCell="K33" sqref="K33"/>
    </sheetView>
  </sheetViews>
  <sheetFormatPr defaultColWidth="9.140625" defaultRowHeight="12.75" x14ac:dyDescent="0.2"/>
  <cols>
    <col min="1" max="1" width="32" style="4" customWidth="1"/>
    <col min="2" max="2" width="46.42578125" style="2" bestFit="1" customWidth="1"/>
    <col min="3" max="3" width="9.140625" style="2" customWidth="1"/>
    <col min="4" max="4" width="8" style="2" customWidth="1"/>
    <col min="5" max="5" width="9.140625" style="2" customWidth="1"/>
    <col min="6" max="6" width="8" style="2" customWidth="1"/>
    <col min="7" max="8" width="9.140625" style="2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4" t="s">
        <v>73</v>
      </c>
    </row>
    <row r="6" spans="1:8" ht="38.25" x14ac:dyDescent="0.2">
      <c r="A6" s="5" t="s">
        <v>2</v>
      </c>
      <c r="B6" s="5" t="s">
        <v>8</v>
      </c>
      <c r="C6" s="25" t="s">
        <v>60</v>
      </c>
      <c r="D6" s="25" t="s">
        <v>61</v>
      </c>
      <c r="E6" s="28" t="s">
        <v>62</v>
      </c>
      <c r="F6" s="28" t="s">
        <v>63</v>
      </c>
      <c r="G6" s="25" t="s">
        <v>71</v>
      </c>
      <c r="H6" s="25" t="s">
        <v>72</v>
      </c>
    </row>
    <row r="7" spans="1:8" x14ac:dyDescent="0.2">
      <c r="A7" s="57" t="s">
        <v>16</v>
      </c>
      <c r="B7" s="6" t="s">
        <v>3</v>
      </c>
      <c r="C7" s="7">
        <v>2092</v>
      </c>
      <c r="D7" s="7">
        <v>1928</v>
      </c>
      <c r="E7" s="7">
        <v>2411</v>
      </c>
      <c r="F7" s="7">
        <v>1943</v>
      </c>
      <c r="G7" s="7">
        <v>1397</v>
      </c>
      <c r="H7" s="7">
        <v>1246</v>
      </c>
    </row>
    <row r="8" spans="1:8" x14ac:dyDescent="0.2">
      <c r="A8" s="57" t="s">
        <v>9</v>
      </c>
      <c r="B8" s="6" t="s">
        <v>4</v>
      </c>
      <c r="C8" s="7">
        <v>309</v>
      </c>
      <c r="D8" s="7">
        <v>1070</v>
      </c>
      <c r="E8" s="7">
        <v>288</v>
      </c>
      <c r="F8" s="7">
        <v>1088</v>
      </c>
      <c r="G8" s="7">
        <v>138</v>
      </c>
      <c r="H8" s="7">
        <v>534</v>
      </c>
    </row>
    <row r="9" spans="1:8" x14ac:dyDescent="0.2">
      <c r="A9" s="57" t="s">
        <v>9</v>
      </c>
      <c r="B9" s="6" t="s">
        <v>5</v>
      </c>
      <c r="C9" s="7">
        <v>2</v>
      </c>
      <c r="D9" s="7">
        <v>12</v>
      </c>
      <c r="E9" s="7">
        <v>0</v>
      </c>
      <c r="F9" s="7">
        <v>0</v>
      </c>
      <c r="G9" s="7">
        <v>0</v>
      </c>
      <c r="H9" s="7">
        <v>0</v>
      </c>
    </row>
    <row r="10" spans="1:8" x14ac:dyDescent="0.2">
      <c r="A10" s="57" t="s">
        <v>9</v>
      </c>
      <c r="B10" s="6" t="s">
        <v>10</v>
      </c>
      <c r="C10" s="7">
        <v>6</v>
      </c>
      <c r="D10" s="7">
        <v>133</v>
      </c>
      <c r="E10" s="7">
        <v>0</v>
      </c>
      <c r="F10" s="7">
        <v>96</v>
      </c>
      <c r="G10" s="7">
        <v>0</v>
      </c>
      <c r="H10" s="7">
        <v>82</v>
      </c>
    </row>
    <row r="11" spans="1:8" x14ac:dyDescent="0.2">
      <c r="A11" s="57" t="s">
        <v>9</v>
      </c>
      <c r="B11" s="6" t="s">
        <v>6</v>
      </c>
      <c r="C11" s="7">
        <v>1</v>
      </c>
      <c r="D11" s="7">
        <v>5</v>
      </c>
      <c r="E11" s="7">
        <v>0</v>
      </c>
      <c r="F11" s="7">
        <v>0</v>
      </c>
      <c r="G11" s="7">
        <v>0</v>
      </c>
      <c r="H11" s="7">
        <v>0</v>
      </c>
    </row>
    <row r="12" spans="1:8" x14ac:dyDescent="0.2">
      <c r="A12" s="57"/>
      <c r="B12" s="29" t="s">
        <v>24</v>
      </c>
      <c r="C12" s="27">
        <v>140</v>
      </c>
      <c r="D12" s="27">
        <v>135</v>
      </c>
      <c r="E12" s="27">
        <v>174</v>
      </c>
      <c r="F12" s="27">
        <v>151</v>
      </c>
      <c r="G12" s="27">
        <v>106</v>
      </c>
      <c r="H12" s="27">
        <v>84</v>
      </c>
    </row>
    <row r="13" spans="1:8" x14ac:dyDescent="0.2">
      <c r="A13" s="57"/>
      <c r="B13" s="29" t="s">
        <v>25</v>
      </c>
      <c r="C13" s="27">
        <v>27</v>
      </c>
      <c r="D13" s="27">
        <v>14</v>
      </c>
      <c r="E13" s="27">
        <v>37</v>
      </c>
      <c r="F13" s="27">
        <v>26</v>
      </c>
      <c r="G13" s="27">
        <v>27</v>
      </c>
      <c r="H13" s="27">
        <v>29</v>
      </c>
    </row>
    <row r="14" spans="1:8" x14ac:dyDescent="0.2">
      <c r="A14" s="57"/>
      <c r="B14" s="29" t="s">
        <v>26</v>
      </c>
      <c r="C14" s="27">
        <v>6</v>
      </c>
      <c r="D14" s="27">
        <v>7</v>
      </c>
      <c r="E14" s="27">
        <v>19</v>
      </c>
      <c r="F14" s="27">
        <v>12</v>
      </c>
      <c r="G14" s="27">
        <v>12</v>
      </c>
      <c r="H14" s="27">
        <v>10</v>
      </c>
    </row>
    <row r="15" spans="1:8" x14ac:dyDescent="0.2">
      <c r="A15" s="57"/>
      <c r="B15" s="29" t="s">
        <v>27</v>
      </c>
      <c r="C15" s="27">
        <v>84</v>
      </c>
      <c r="D15" s="27">
        <v>3</v>
      </c>
      <c r="E15" s="27">
        <v>72</v>
      </c>
      <c r="F15" s="27">
        <v>13</v>
      </c>
      <c r="G15" s="27">
        <v>50</v>
      </c>
      <c r="H15" s="27">
        <v>20</v>
      </c>
    </row>
    <row r="16" spans="1:8" x14ac:dyDescent="0.2">
      <c r="A16" s="57"/>
      <c r="B16" s="29" t="s">
        <v>28</v>
      </c>
      <c r="C16" s="27">
        <v>10</v>
      </c>
      <c r="D16" s="27">
        <v>0</v>
      </c>
      <c r="E16" s="27">
        <v>23</v>
      </c>
      <c r="F16" s="27">
        <v>0</v>
      </c>
      <c r="G16" s="27">
        <v>24</v>
      </c>
      <c r="H16" s="27">
        <v>0</v>
      </c>
    </row>
    <row r="17" spans="1:8" x14ac:dyDescent="0.2">
      <c r="A17" s="57"/>
      <c r="B17" s="30" t="s">
        <v>29</v>
      </c>
      <c r="C17" s="7">
        <v>2</v>
      </c>
      <c r="D17" s="7">
        <v>1</v>
      </c>
      <c r="E17" s="27">
        <v>12</v>
      </c>
      <c r="F17" s="27">
        <v>1</v>
      </c>
      <c r="G17" s="26">
        <v>9</v>
      </c>
      <c r="H17" s="26">
        <v>2</v>
      </c>
    </row>
    <row r="18" spans="1:8" x14ac:dyDescent="0.2">
      <c r="A18" s="57"/>
      <c r="B18" s="8" t="s">
        <v>11</v>
      </c>
      <c r="C18" s="9">
        <f t="shared" ref="C18:H18" si="0">SUM(C7:C17)</f>
        <v>2679</v>
      </c>
      <c r="D18" s="9">
        <f t="shared" si="0"/>
        <v>3308</v>
      </c>
      <c r="E18" s="9">
        <f t="shared" si="0"/>
        <v>3036</v>
      </c>
      <c r="F18" s="9">
        <f t="shared" si="0"/>
        <v>3330</v>
      </c>
      <c r="G18" s="9">
        <f t="shared" si="0"/>
        <v>1763</v>
      </c>
      <c r="H18" s="9">
        <f t="shared" si="0"/>
        <v>2007</v>
      </c>
    </row>
    <row r="19" spans="1:8" ht="7.5" customHeight="1" x14ac:dyDescent="0.2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2">
      <c r="A20" s="10"/>
      <c r="B20" s="13" t="s">
        <v>12</v>
      </c>
      <c r="C20" s="55">
        <f>D18/C18</f>
        <v>1.2347891004106009</v>
      </c>
      <c r="D20" s="56"/>
      <c r="E20" s="55">
        <f>F18/E18</f>
        <v>1.0968379446640317</v>
      </c>
      <c r="F20" s="56"/>
      <c r="G20" s="55">
        <f>H18/G18</f>
        <v>1.1384004537719796</v>
      </c>
      <c r="H20" s="56"/>
    </row>
    <row r="21" spans="1:8" x14ac:dyDescent="0.2">
      <c r="C21" s="12"/>
      <c r="D21" s="12"/>
      <c r="E21" s="12"/>
      <c r="F21" s="12"/>
      <c r="G21" s="12"/>
      <c r="H21" s="12"/>
    </row>
    <row r="22" spans="1:8" x14ac:dyDescent="0.2">
      <c r="A22" s="57" t="s">
        <v>17</v>
      </c>
      <c r="B22" s="6" t="s">
        <v>3</v>
      </c>
      <c r="C22" s="7">
        <v>85</v>
      </c>
      <c r="D22" s="7">
        <v>48</v>
      </c>
      <c r="E22" s="7">
        <v>150</v>
      </c>
      <c r="F22" s="7">
        <v>131</v>
      </c>
      <c r="G22" s="7">
        <v>85</v>
      </c>
      <c r="H22" s="7">
        <v>57</v>
      </c>
    </row>
    <row r="23" spans="1:8" x14ac:dyDescent="0.2">
      <c r="A23" s="57" t="s">
        <v>13</v>
      </c>
      <c r="B23" s="6" t="s">
        <v>4</v>
      </c>
      <c r="C23" s="7">
        <v>23</v>
      </c>
      <c r="D23" s="7">
        <v>53</v>
      </c>
      <c r="E23" s="7">
        <v>19</v>
      </c>
      <c r="F23" s="7">
        <v>57</v>
      </c>
      <c r="G23" s="7">
        <v>7</v>
      </c>
      <c r="H23" s="7">
        <v>17</v>
      </c>
    </row>
    <row r="24" spans="1:8" x14ac:dyDescent="0.2">
      <c r="A24" s="57" t="s">
        <v>13</v>
      </c>
      <c r="B24" s="6" t="s">
        <v>5</v>
      </c>
      <c r="C24" s="6">
        <v>0</v>
      </c>
      <c r="D24" s="7">
        <v>5</v>
      </c>
      <c r="E24" s="6">
        <v>0</v>
      </c>
      <c r="F24" s="7">
        <v>0</v>
      </c>
      <c r="G24" s="6">
        <v>0</v>
      </c>
      <c r="H24" s="7">
        <v>1</v>
      </c>
    </row>
    <row r="25" spans="1:8" x14ac:dyDescent="0.2">
      <c r="A25" s="57" t="s">
        <v>13</v>
      </c>
      <c r="B25" s="6" t="s">
        <v>10</v>
      </c>
      <c r="C25" s="7">
        <v>5</v>
      </c>
      <c r="D25" s="7">
        <v>8</v>
      </c>
      <c r="E25" s="7">
        <v>0</v>
      </c>
      <c r="F25" s="7">
        <v>8</v>
      </c>
      <c r="G25" s="7">
        <v>0</v>
      </c>
      <c r="H25" s="7">
        <v>1</v>
      </c>
    </row>
    <row r="26" spans="1:8" x14ac:dyDescent="0.2">
      <c r="A26" s="57"/>
      <c r="B26" s="6" t="s">
        <v>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</row>
    <row r="27" spans="1:8" x14ac:dyDescent="0.2">
      <c r="A27" s="57"/>
      <c r="B27" s="29" t="s">
        <v>24</v>
      </c>
      <c r="C27" s="27">
        <v>6</v>
      </c>
      <c r="D27" s="27">
        <v>11</v>
      </c>
      <c r="E27" s="27">
        <v>4</v>
      </c>
      <c r="F27" s="27">
        <v>6</v>
      </c>
      <c r="G27" s="27">
        <v>4</v>
      </c>
      <c r="H27" s="27">
        <v>3</v>
      </c>
    </row>
    <row r="28" spans="1:8" x14ac:dyDescent="0.2">
      <c r="A28" s="57"/>
      <c r="B28" s="29" t="s">
        <v>25</v>
      </c>
      <c r="C28" s="27">
        <v>1</v>
      </c>
      <c r="D28" s="27">
        <v>0</v>
      </c>
      <c r="E28" s="27">
        <v>1</v>
      </c>
      <c r="F28" s="27">
        <v>2</v>
      </c>
      <c r="G28" s="27">
        <v>0</v>
      </c>
      <c r="H28" s="27">
        <v>0</v>
      </c>
    </row>
    <row r="29" spans="1:8" x14ac:dyDescent="0.2">
      <c r="A29" s="57"/>
      <c r="B29" s="29" t="s">
        <v>26</v>
      </c>
      <c r="C29" s="27">
        <v>5</v>
      </c>
      <c r="D29" s="27">
        <v>4</v>
      </c>
      <c r="E29" s="27">
        <v>2</v>
      </c>
      <c r="F29" s="27">
        <v>3</v>
      </c>
      <c r="G29" s="27">
        <v>1</v>
      </c>
      <c r="H29" s="27">
        <v>0</v>
      </c>
    </row>
    <row r="30" spans="1:8" x14ac:dyDescent="0.2">
      <c r="A30" s="57"/>
      <c r="B30" s="29" t="s">
        <v>27</v>
      </c>
      <c r="C30" s="27">
        <v>2</v>
      </c>
      <c r="D30" s="27">
        <v>0</v>
      </c>
      <c r="E30" s="27">
        <v>5</v>
      </c>
      <c r="F30" s="27">
        <v>0</v>
      </c>
      <c r="G30" s="27">
        <v>3</v>
      </c>
      <c r="H30" s="27">
        <v>1</v>
      </c>
    </row>
    <row r="31" spans="1:8" x14ac:dyDescent="0.2">
      <c r="A31" s="57"/>
      <c r="B31" s="29" t="s">
        <v>28</v>
      </c>
      <c r="C31" s="27"/>
      <c r="D31" s="27"/>
      <c r="E31" s="27">
        <v>1</v>
      </c>
      <c r="F31" s="27">
        <v>0</v>
      </c>
      <c r="G31" s="27">
        <v>0</v>
      </c>
      <c r="H31" s="27">
        <v>0</v>
      </c>
    </row>
    <row r="32" spans="1:8" x14ac:dyDescent="0.2">
      <c r="A32" s="57"/>
      <c r="B32" s="8" t="s">
        <v>11</v>
      </c>
      <c r="C32" s="26">
        <f>SUM(C22:C30)</f>
        <v>127</v>
      </c>
      <c r="D32" s="26">
        <f>SUM(D22:D30)</f>
        <v>129</v>
      </c>
      <c r="E32" s="26">
        <f>SUM(E22:E31)</f>
        <v>182</v>
      </c>
      <c r="F32" s="26">
        <f>SUM(F22:F31)</f>
        <v>207</v>
      </c>
      <c r="G32" s="26">
        <f>SUM(G22:G31)</f>
        <v>100</v>
      </c>
      <c r="H32" s="26">
        <f t="shared" ref="G32:H32" si="1">SUM(H22:H31)</f>
        <v>80</v>
      </c>
    </row>
    <row r="33" spans="1:8" ht="7.15" customHeight="1" x14ac:dyDescent="0.2">
      <c r="A33" s="10"/>
      <c r="B33" s="11"/>
      <c r="C33" s="12"/>
      <c r="D33" s="12"/>
      <c r="E33" s="12"/>
      <c r="F33" s="12"/>
      <c r="G33" s="12"/>
      <c r="H33" s="12"/>
    </row>
    <row r="34" spans="1:8" x14ac:dyDescent="0.2">
      <c r="A34" s="10"/>
      <c r="B34" s="13" t="s">
        <v>12</v>
      </c>
      <c r="C34" s="55">
        <f>D32/C32</f>
        <v>1.015748031496063</v>
      </c>
      <c r="D34" s="56"/>
      <c r="E34" s="55">
        <f>F32/E32</f>
        <v>1.1373626373626373</v>
      </c>
      <c r="F34" s="56"/>
      <c r="G34" s="55">
        <f>H32/G32</f>
        <v>0.8</v>
      </c>
      <c r="H34" s="56"/>
    </row>
    <row r="35" spans="1:8" x14ac:dyDescent="0.2">
      <c r="C35" s="12"/>
      <c r="D35" s="12"/>
      <c r="E35" s="12"/>
      <c r="F35" s="12"/>
      <c r="G35" s="12"/>
      <c r="H35" s="12"/>
    </row>
    <row r="36" spans="1:8" x14ac:dyDescent="0.2">
      <c r="A36" s="57" t="s">
        <v>18</v>
      </c>
      <c r="B36" s="6" t="s">
        <v>3</v>
      </c>
      <c r="C36" s="7">
        <v>235</v>
      </c>
      <c r="D36" s="7">
        <v>203</v>
      </c>
      <c r="E36" s="7">
        <v>411</v>
      </c>
      <c r="F36" s="7">
        <v>328</v>
      </c>
      <c r="G36" s="7">
        <v>207</v>
      </c>
      <c r="H36" s="7">
        <v>222</v>
      </c>
    </row>
    <row r="37" spans="1:8" x14ac:dyDescent="0.2">
      <c r="A37" s="57"/>
      <c r="B37" s="6" t="s">
        <v>4</v>
      </c>
      <c r="C37" s="7">
        <v>60</v>
      </c>
      <c r="D37" s="7">
        <v>91</v>
      </c>
      <c r="E37" s="7">
        <v>85</v>
      </c>
      <c r="F37" s="7">
        <v>109</v>
      </c>
      <c r="G37" s="7">
        <v>42</v>
      </c>
      <c r="H37" s="7">
        <v>45</v>
      </c>
    </row>
    <row r="38" spans="1:8" x14ac:dyDescent="0.2">
      <c r="A38" s="57"/>
      <c r="B38" s="6" t="s">
        <v>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 x14ac:dyDescent="0.2">
      <c r="A39" s="57"/>
      <c r="B39" s="6" t="s">
        <v>10</v>
      </c>
      <c r="C39" s="7">
        <v>0</v>
      </c>
      <c r="D39" s="7">
        <v>13</v>
      </c>
      <c r="E39" s="7">
        <v>0</v>
      </c>
      <c r="F39" s="7">
        <v>14</v>
      </c>
      <c r="G39" s="7">
        <v>0</v>
      </c>
      <c r="H39" s="7">
        <v>6</v>
      </c>
    </row>
    <row r="40" spans="1:8" x14ac:dyDescent="0.2">
      <c r="A40" s="57"/>
      <c r="B40" s="6" t="s">
        <v>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1</v>
      </c>
    </row>
    <row r="41" spans="1:8" x14ac:dyDescent="0.2">
      <c r="A41" s="57"/>
      <c r="B41" s="29" t="s">
        <v>24</v>
      </c>
      <c r="C41" s="27">
        <v>7</v>
      </c>
      <c r="D41" s="27">
        <v>7</v>
      </c>
      <c r="E41" s="27">
        <v>18</v>
      </c>
      <c r="F41" s="27">
        <v>11</v>
      </c>
      <c r="G41" s="27">
        <v>8</v>
      </c>
      <c r="H41" s="27">
        <v>13</v>
      </c>
    </row>
    <row r="42" spans="1:8" x14ac:dyDescent="0.2">
      <c r="A42" s="57"/>
      <c r="B42" s="29" t="s">
        <v>25</v>
      </c>
      <c r="C42" s="27">
        <v>6</v>
      </c>
      <c r="D42" s="27">
        <v>2</v>
      </c>
      <c r="E42" s="27">
        <v>4</v>
      </c>
      <c r="F42" s="27">
        <v>7</v>
      </c>
      <c r="G42" s="27">
        <v>4</v>
      </c>
      <c r="H42" s="27">
        <v>3</v>
      </c>
    </row>
    <row r="43" spans="1:8" x14ac:dyDescent="0.2">
      <c r="A43" s="57"/>
      <c r="B43" s="29" t="s">
        <v>26</v>
      </c>
      <c r="C43" s="27">
        <v>1</v>
      </c>
      <c r="D43" s="27">
        <v>0</v>
      </c>
      <c r="E43" s="27">
        <v>0</v>
      </c>
      <c r="F43" s="27">
        <v>1</v>
      </c>
      <c r="G43" s="27">
        <v>0</v>
      </c>
      <c r="H43" s="27">
        <v>0</v>
      </c>
    </row>
    <row r="44" spans="1:8" x14ac:dyDescent="0.2">
      <c r="A44" s="57"/>
      <c r="B44" s="29" t="s">
        <v>27</v>
      </c>
      <c r="C44" s="27">
        <v>1</v>
      </c>
      <c r="D44" s="27">
        <v>0</v>
      </c>
      <c r="E44" s="27">
        <v>8</v>
      </c>
      <c r="F44" s="27">
        <v>1</v>
      </c>
      <c r="G44" s="27">
        <v>6</v>
      </c>
      <c r="H44" s="27">
        <v>0</v>
      </c>
    </row>
    <row r="45" spans="1:8" x14ac:dyDescent="0.2">
      <c r="A45" s="57"/>
      <c r="B45" s="29" t="s">
        <v>28</v>
      </c>
      <c r="C45" s="27"/>
      <c r="D45" s="27"/>
      <c r="E45" s="27">
        <v>11</v>
      </c>
      <c r="F45" s="27">
        <v>0</v>
      </c>
      <c r="G45" s="7">
        <v>2</v>
      </c>
      <c r="H45" s="7">
        <v>0</v>
      </c>
    </row>
    <row r="46" spans="1:8" x14ac:dyDescent="0.2">
      <c r="A46" s="57"/>
      <c r="B46" s="30" t="s">
        <v>29</v>
      </c>
      <c r="C46" s="27"/>
      <c r="D46" s="27"/>
      <c r="E46" s="27"/>
      <c r="F46" s="27"/>
      <c r="G46" s="27">
        <v>1</v>
      </c>
      <c r="H46" s="27">
        <v>0</v>
      </c>
    </row>
    <row r="47" spans="1:8" x14ac:dyDescent="0.2">
      <c r="A47" s="57"/>
      <c r="B47" s="8" t="s">
        <v>11</v>
      </c>
      <c r="C47" s="9">
        <f>SUM(C36:C45)</f>
        <v>310</v>
      </c>
      <c r="D47" s="9">
        <f t="shared" ref="D47:F47" si="2">SUM(D36:D45)</f>
        <v>316</v>
      </c>
      <c r="E47" s="9">
        <f t="shared" si="2"/>
        <v>537</v>
      </c>
      <c r="F47" s="9">
        <f t="shared" si="2"/>
        <v>471</v>
      </c>
      <c r="G47" s="9">
        <f>SUM(G36:G46)</f>
        <v>270</v>
      </c>
      <c r="H47" s="9">
        <f>SUM(H36:H46)</f>
        <v>290</v>
      </c>
    </row>
    <row r="48" spans="1:8" ht="7.15" customHeight="1" x14ac:dyDescent="0.2">
      <c r="A48" s="10"/>
      <c r="B48" s="11"/>
      <c r="C48" s="12"/>
      <c r="D48" s="12"/>
      <c r="E48" s="12"/>
      <c r="F48" s="12"/>
      <c r="G48" s="12"/>
      <c r="H48" s="12"/>
    </row>
    <row r="49" spans="1:8" x14ac:dyDescent="0.2">
      <c r="A49" s="10"/>
      <c r="B49" s="13" t="s">
        <v>12</v>
      </c>
      <c r="C49" s="55">
        <f>D47/C47</f>
        <v>1.0193548387096774</v>
      </c>
      <c r="D49" s="56"/>
      <c r="E49" s="55">
        <f>F47/E47</f>
        <v>0.87709497206703912</v>
      </c>
      <c r="F49" s="56"/>
      <c r="G49" s="55">
        <f>H47/G47</f>
        <v>1.0740740740740742</v>
      </c>
      <c r="H49" s="56"/>
    </row>
    <row r="50" spans="1:8" x14ac:dyDescent="0.2">
      <c r="C50" s="12"/>
      <c r="D50" s="12"/>
      <c r="E50" s="12"/>
      <c r="F50" s="12"/>
      <c r="G50" s="12"/>
      <c r="H50" s="12"/>
    </row>
    <row r="51" spans="1:8" x14ac:dyDescent="0.2">
      <c r="A51" s="57" t="s">
        <v>19</v>
      </c>
      <c r="B51" s="6" t="s">
        <v>3</v>
      </c>
      <c r="C51" s="7">
        <v>309</v>
      </c>
      <c r="D51" s="7">
        <v>316</v>
      </c>
      <c r="E51" s="7">
        <v>386</v>
      </c>
      <c r="F51" s="7">
        <v>365</v>
      </c>
      <c r="G51" s="7">
        <v>238</v>
      </c>
      <c r="H51" s="7">
        <v>198</v>
      </c>
    </row>
    <row r="52" spans="1:8" x14ac:dyDescent="0.2">
      <c r="A52" s="57" t="s">
        <v>14</v>
      </c>
      <c r="B52" s="6" t="s">
        <v>4</v>
      </c>
      <c r="C52" s="7">
        <v>54</v>
      </c>
      <c r="D52" s="7">
        <v>87</v>
      </c>
      <c r="E52" s="7">
        <v>66</v>
      </c>
      <c r="F52" s="7">
        <v>148</v>
      </c>
      <c r="G52" s="7">
        <v>30</v>
      </c>
      <c r="H52" s="7">
        <v>36</v>
      </c>
    </row>
    <row r="53" spans="1:8" x14ac:dyDescent="0.2">
      <c r="A53" s="57" t="s">
        <v>14</v>
      </c>
      <c r="B53" s="6" t="s">
        <v>5</v>
      </c>
      <c r="C53" s="7">
        <v>0</v>
      </c>
      <c r="D53" s="7">
        <v>1</v>
      </c>
      <c r="E53" s="7">
        <v>0</v>
      </c>
      <c r="F53" s="7">
        <v>2</v>
      </c>
      <c r="G53" s="7">
        <v>0</v>
      </c>
      <c r="H53" s="7">
        <v>0</v>
      </c>
    </row>
    <row r="54" spans="1:8" x14ac:dyDescent="0.2">
      <c r="A54" s="57" t="s">
        <v>14</v>
      </c>
      <c r="B54" s="6" t="s">
        <v>10</v>
      </c>
      <c r="C54" s="7">
        <v>2</v>
      </c>
      <c r="D54" s="7">
        <v>17</v>
      </c>
      <c r="E54" s="7">
        <v>0</v>
      </c>
      <c r="F54" s="7">
        <v>12</v>
      </c>
      <c r="G54" s="7">
        <v>0</v>
      </c>
      <c r="H54" s="7">
        <v>7</v>
      </c>
    </row>
    <row r="55" spans="1:8" x14ac:dyDescent="0.2">
      <c r="A55" s="57" t="s">
        <v>14</v>
      </c>
      <c r="B55" s="6" t="s">
        <v>6</v>
      </c>
      <c r="C55" s="7">
        <v>0</v>
      </c>
      <c r="D55" s="7">
        <v>1</v>
      </c>
      <c r="E55" s="7">
        <v>0</v>
      </c>
      <c r="F55" s="7">
        <v>0</v>
      </c>
      <c r="G55" s="7">
        <v>0</v>
      </c>
      <c r="H55" s="7">
        <v>0</v>
      </c>
    </row>
    <row r="56" spans="1:8" x14ac:dyDescent="0.2">
      <c r="A56" s="57"/>
      <c r="B56" s="29" t="s">
        <v>24</v>
      </c>
      <c r="C56" s="27">
        <v>18</v>
      </c>
      <c r="D56" s="27">
        <v>10</v>
      </c>
      <c r="E56" s="27">
        <v>16</v>
      </c>
      <c r="F56" s="27">
        <v>14</v>
      </c>
      <c r="G56" s="7">
        <v>10</v>
      </c>
      <c r="H56" s="7">
        <v>10</v>
      </c>
    </row>
    <row r="57" spans="1:8" x14ac:dyDescent="0.2">
      <c r="A57" s="57"/>
      <c r="B57" s="29" t="s">
        <v>25</v>
      </c>
      <c r="C57" s="27">
        <v>4</v>
      </c>
      <c r="D57" s="27">
        <v>3</v>
      </c>
      <c r="E57" s="27">
        <v>10</v>
      </c>
      <c r="F57" s="27">
        <v>7</v>
      </c>
      <c r="G57" s="27">
        <v>5</v>
      </c>
      <c r="H57" s="27">
        <v>3</v>
      </c>
    </row>
    <row r="58" spans="1:8" x14ac:dyDescent="0.2">
      <c r="A58" s="57"/>
      <c r="B58" s="29" t="s">
        <v>26</v>
      </c>
      <c r="C58" s="27">
        <v>3</v>
      </c>
      <c r="D58" s="27">
        <v>1</v>
      </c>
      <c r="E58" s="27">
        <v>3</v>
      </c>
      <c r="F58" s="27">
        <v>3</v>
      </c>
      <c r="G58" s="27">
        <v>7</v>
      </c>
      <c r="H58" s="27">
        <v>5</v>
      </c>
    </row>
    <row r="59" spans="1:8" x14ac:dyDescent="0.2">
      <c r="A59" s="57"/>
      <c r="B59" s="29" t="s">
        <v>27</v>
      </c>
      <c r="C59" s="27">
        <v>4</v>
      </c>
      <c r="D59" s="27">
        <v>1</v>
      </c>
      <c r="E59" s="27">
        <v>10</v>
      </c>
      <c r="F59" s="27">
        <v>0</v>
      </c>
      <c r="G59" s="7">
        <v>3</v>
      </c>
      <c r="H59" s="7">
        <v>0</v>
      </c>
    </row>
    <row r="60" spans="1:8" x14ac:dyDescent="0.2">
      <c r="A60" s="57"/>
      <c r="B60" s="29" t="s">
        <v>28</v>
      </c>
      <c r="C60" s="27">
        <v>2</v>
      </c>
      <c r="D60" s="27">
        <v>0</v>
      </c>
      <c r="E60" s="27">
        <v>9</v>
      </c>
      <c r="F60" s="27">
        <v>2</v>
      </c>
      <c r="G60" s="27">
        <v>3</v>
      </c>
      <c r="H60" s="27">
        <v>0</v>
      </c>
    </row>
    <row r="61" spans="1:8" x14ac:dyDescent="0.2">
      <c r="A61" s="57"/>
      <c r="B61" s="30" t="s">
        <v>29</v>
      </c>
      <c r="C61" s="27"/>
      <c r="D61" s="27"/>
      <c r="E61" s="27">
        <v>1</v>
      </c>
      <c r="F61" s="27">
        <v>1</v>
      </c>
      <c r="G61" s="27">
        <v>0</v>
      </c>
      <c r="H61" s="27">
        <v>0</v>
      </c>
    </row>
    <row r="62" spans="1:8" x14ac:dyDescent="0.2">
      <c r="A62" s="57"/>
      <c r="B62" s="8" t="s">
        <v>11</v>
      </c>
      <c r="C62" s="9">
        <f>SUM(C51:C61)</f>
        <v>396</v>
      </c>
      <c r="D62" s="9">
        <f t="shared" ref="D62:F62" si="3">SUM(D51:D61)</f>
        <v>437</v>
      </c>
      <c r="E62" s="9">
        <f t="shared" si="3"/>
        <v>501</v>
      </c>
      <c r="F62" s="9">
        <f t="shared" si="3"/>
        <v>554</v>
      </c>
      <c r="G62" s="9">
        <f>SUM(G51:G61)</f>
        <v>296</v>
      </c>
      <c r="H62" s="9">
        <f>SUM(H51:H61)</f>
        <v>259</v>
      </c>
    </row>
    <row r="63" spans="1:8" ht="7.15" customHeight="1" x14ac:dyDescent="0.2">
      <c r="A63" s="10"/>
      <c r="B63" s="11"/>
      <c r="C63" s="12"/>
      <c r="D63" s="12"/>
      <c r="E63" s="12"/>
      <c r="F63" s="12"/>
      <c r="G63" s="12"/>
      <c r="H63" s="12"/>
    </row>
    <row r="64" spans="1:8" x14ac:dyDescent="0.2">
      <c r="A64" s="10"/>
      <c r="B64" s="13" t="s">
        <v>12</v>
      </c>
      <c r="C64" s="55">
        <f>D62/C62</f>
        <v>1.1035353535353536</v>
      </c>
      <c r="D64" s="56"/>
      <c r="E64" s="55">
        <f>F62/E62</f>
        <v>1.1057884231536925</v>
      </c>
      <c r="F64" s="56"/>
      <c r="G64" s="55">
        <f>H62/G62</f>
        <v>0.875</v>
      </c>
      <c r="H64" s="56"/>
    </row>
    <row r="65" spans="1:8" x14ac:dyDescent="0.2">
      <c r="C65" s="12"/>
      <c r="D65" s="12"/>
      <c r="E65" s="12"/>
      <c r="F65" s="12"/>
      <c r="G65" s="12"/>
      <c r="H65" s="12"/>
    </row>
    <row r="66" spans="1:8" x14ac:dyDescent="0.2">
      <c r="A66" s="57" t="s">
        <v>22</v>
      </c>
      <c r="B66" s="6" t="s">
        <v>3</v>
      </c>
      <c r="C66" s="7">
        <v>934</v>
      </c>
      <c r="D66" s="7">
        <v>889</v>
      </c>
      <c r="E66" s="7">
        <v>1355</v>
      </c>
      <c r="F66" s="7">
        <v>1343</v>
      </c>
      <c r="G66" s="7">
        <v>818</v>
      </c>
      <c r="H66" s="7">
        <v>954</v>
      </c>
    </row>
    <row r="67" spans="1:8" x14ac:dyDescent="0.2">
      <c r="A67" s="57"/>
      <c r="B67" s="6" t="s">
        <v>4</v>
      </c>
      <c r="C67" s="7">
        <v>149</v>
      </c>
      <c r="D67" s="7">
        <v>390</v>
      </c>
      <c r="E67" s="7">
        <v>156</v>
      </c>
      <c r="F67" s="7">
        <v>436</v>
      </c>
      <c r="G67" s="7">
        <v>90</v>
      </c>
      <c r="H67" s="7">
        <v>134</v>
      </c>
    </row>
    <row r="68" spans="1:8" x14ac:dyDescent="0.2">
      <c r="A68" s="57"/>
      <c r="B68" s="6" t="s">
        <v>5</v>
      </c>
      <c r="C68" s="7">
        <v>1</v>
      </c>
      <c r="D68" s="7">
        <v>17</v>
      </c>
      <c r="E68" s="7">
        <v>0</v>
      </c>
      <c r="F68" s="7">
        <v>1</v>
      </c>
      <c r="G68" s="7">
        <v>0</v>
      </c>
      <c r="H68" s="7">
        <v>0</v>
      </c>
    </row>
    <row r="69" spans="1:8" x14ac:dyDescent="0.2">
      <c r="A69" s="57"/>
      <c r="B69" s="6" t="s">
        <v>10</v>
      </c>
      <c r="C69" s="7">
        <v>7</v>
      </c>
      <c r="D69" s="7">
        <v>56</v>
      </c>
      <c r="E69" s="7">
        <v>1</v>
      </c>
      <c r="F69" s="7">
        <v>40</v>
      </c>
      <c r="G69" s="7">
        <v>0</v>
      </c>
      <c r="H69" s="7">
        <v>16</v>
      </c>
    </row>
    <row r="70" spans="1:8" x14ac:dyDescent="0.2">
      <c r="A70" s="57"/>
      <c r="B70" s="6" t="s">
        <v>6</v>
      </c>
      <c r="C70" s="7">
        <v>0</v>
      </c>
      <c r="D70" s="7">
        <v>7</v>
      </c>
      <c r="E70" s="7">
        <v>0</v>
      </c>
      <c r="F70" s="7">
        <v>6</v>
      </c>
      <c r="G70" s="7">
        <v>0</v>
      </c>
      <c r="H70" s="7">
        <v>3</v>
      </c>
    </row>
    <row r="71" spans="1:8" x14ac:dyDescent="0.2">
      <c r="A71" s="57"/>
      <c r="B71" s="29" t="s">
        <v>24</v>
      </c>
      <c r="C71" s="27">
        <v>35</v>
      </c>
      <c r="D71" s="27">
        <v>20</v>
      </c>
      <c r="E71" s="27">
        <v>55</v>
      </c>
      <c r="F71" s="27">
        <v>55</v>
      </c>
      <c r="G71" s="27">
        <v>33</v>
      </c>
      <c r="H71" s="27">
        <v>32</v>
      </c>
    </row>
    <row r="72" spans="1:8" x14ac:dyDescent="0.2">
      <c r="A72" s="57"/>
      <c r="B72" s="29" t="s">
        <v>25</v>
      </c>
      <c r="C72" s="27">
        <v>4</v>
      </c>
      <c r="D72" s="27">
        <v>2</v>
      </c>
      <c r="E72" s="27">
        <v>21</v>
      </c>
      <c r="F72" s="27">
        <v>16</v>
      </c>
      <c r="G72" s="27">
        <v>10</v>
      </c>
      <c r="H72" s="27">
        <v>11</v>
      </c>
    </row>
    <row r="73" spans="1:8" x14ac:dyDescent="0.2">
      <c r="A73" s="57"/>
      <c r="B73" s="29" t="s">
        <v>26</v>
      </c>
      <c r="C73" s="27">
        <v>4</v>
      </c>
      <c r="D73" s="27">
        <v>5</v>
      </c>
      <c r="E73" s="27">
        <v>7</v>
      </c>
      <c r="F73" s="27">
        <v>3</v>
      </c>
      <c r="G73" s="27">
        <v>2</v>
      </c>
      <c r="H73" s="27">
        <v>4</v>
      </c>
    </row>
    <row r="74" spans="1:8" x14ac:dyDescent="0.2">
      <c r="A74" s="57"/>
      <c r="B74" s="29" t="s">
        <v>27</v>
      </c>
      <c r="C74" s="27">
        <v>7</v>
      </c>
      <c r="D74" s="27">
        <v>0</v>
      </c>
      <c r="E74" s="27">
        <v>28</v>
      </c>
      <c r="F74" s="27">
        <v>2</v>
      </c>
      <c r="G74" s="27">
        <v>19</v>
      </c>
      <c r="H74" s="27">
        <v>1</v>
      </c>
    </row>
    <row r="75" spans="1:8" x14ac:dyDescent="0.2">
      <c r="A75" s="57"/>
      <c r="B75" s="29" t="s">
        <v>28</v>
      </c>
      <c r="C75" s="27">
        <v>1</v>
      </c>
      <c r="D75" s="27">
        <v>0</v>
      </c>
      <c r="E75" s="27">
        <v>4</v>
      </c>
      <c r="F75" s="27">
        <v>0</v>
      </c>
      <c r="G75" s="27">
        <v>1</v>
      </c>
      <c r="H75" s="27">
        <v>0</v>
      </c>
    </row>
    <row r="76" spans="1:8" x14ac:dyDescent="0.2">
      <c r="A76" s="57"/>
      <c r="B76" s="30" t="s">
        <v>29</v>
      </c>
      <c r="C76" s="27">
        <v>1</v>
      </c>
      <c r="D76" s="27">
        <v>0</v>
      </c>
      <c r="E76" s="27">
        <v>1</v>
      </c>
      <c r="F76" s="27">
        <v>0</v>
      </c>
      <c r="G76" s="27">
        <v>9</v>
      </c>
      <c r="H76" s="27">
        <v>2</v>
      </c>
    </row>
    <row r="77" spans="1:8" x14ac:dyDescent="0.2">
      <c r="A77" s="57"/>
      <c r="B77" s="8" t="s">
        <v>11</v>
      </c>
      <c r="C77" s="9">
        <f>SUM(C66:C76)</f>
        <v>1143</v>
      </c>
      <c r="D77" s="9">
        <f>SUM(D66:D76)</f>
        <v>1386</v>
      </c>
      <c r="E77" s="9">
        <f>SUM(E66:E76)</f>
        <v>1628</v>
      </c>
      <c r="F77" s="9">
        <f>SUM(F66:F76)</f>
        <v>1902</v>
      </c>
      <c r="G77" s="9">
        <f t="shared" ref="G77:H77" si="4">SUM(G66:G76)</f>
        <v>982</v>
      </c>
      <c r="H77" s="9">
        <f t="shared" si="4"/>
        <v>1157</v>
      </c>
    </row>
    <row r="78" spans="1:8" ht="7.15" customHeight="1" x14ac:dyDescent="0.2">
      <c r="A78" s="10"/>
      <c r="B78" s="11"/>
      <c r="C78" s="12"/>
      <c r="D78" s="12"/>
      <c r="E78" s="12"/>
      <c r="F78" s="12"/>
      <c r="G78" s="12"/>
      <c r="H78" s="12"/>
    </row>
    <row r="79" spans="1:8" x14ac:dyDescent="0.2">
      <c r="A79" s="10"/>
      <c r="B79" s="13" t="s">
        <v>12</v>
      </c>
      <c r="C79" s="55">
        <f>D77/C77</f>
        <v>1.2125984251968505</v>
      </c>
      <c r="D79" s="56"/>
      <c r="E79" s="55">
        <f>F77/E77</f>
        <v>1.1683046683046683</v>
      </c>
      <c r="F79" s="56"/>
      <c r="G79" s="55">
        <f>H77/G77</f>
        <v>1.1782077393075356</v>
      </c>
      <c r="H79" s="56"/>
    </row>
    <row r="80" spans="1:8" x14ac:dyDescent="0.2">
      <c r="C80" s="12"/>
      <c r="D80" s="12"/>
      <c r="E80" s="12"/>
      <c r="F80" s="12"/>
      <c r="G80" s="12"/>
      <c r="H80" s="12"/>
    </row>
    <row r="81" spans="1:8" x14ac:dyDescent="0.2">
      <c r="A81" s="57" t="s">
        <v>21</v>
      </c>
      <c r="B81" s="6" t="s">
        <v>3</v>
      </c>
      <c r="C81" s="7">
        <v>438</v>
      </c>
      <c r="D81" s="7">
        <v>548</v>
      </c>
      <c r="E81" s="7">
        <v>690</v>
      </c>
      <c r="F81" s="7">
        <v>594</v>
      </c>
      <c r="G81" s="7">
        <v>328</v>
      </c>
      <c r="H81" s="7">
        <v>374</v>
      </c>
    </row>
    <row r="82" spans="1:8" x14ac:dyDescent="0.2">
      <c r="A82" s="57"/>
      <c r="B82" s="6" t="s">
        <v>4</v>
      </c>
      <c r="C82" s="7">
        <v>154</v>
      </c>
      <c r="D82" s="7">
        <v>317</v>
      </c>
      <c r="E82" s="7">
        <v>143</v>
      </c>
      <c r="F82" s="7">
        <v>526</v>
      </c>
      <c r="G82" s="7">
        <v>50</v>
      </c>
      <c r="H82" s="7">
        <v>218</v>
      </c>
    </row>
    <row r="83" spans="1:8" x14ac:dyDescent="0.2">
      <c r="A83" s="57"/>
      <c r="B83" s="6" t="s">
        <v>5</v>
      </c>
      <c r="C83" s="7">
        <v>0</v>
      </c>
      <c r="D83" s="7">
        <v>27</v>
      </c>
      <c r="E83" s="7">
        <v>0</v>
      </c>
      <c r="F83" s="7">
        <v>4</v>
      </c>
      <c r="G83" s="7">
        <v>0</v>
      </c>
      <c r="H83" s="7">
        <v>0</v>
      </c>
    </row>
    <row r="84" spans="1:8" x14ac:dyDescent="0.2">
      <c r="A84" s="57"/>
      <c r="B84" s="6" t="s">
        <v>10</v>
      </c>
      <c r="C84" s="7">
        <v>10</v>
      </c>
      <c r="D84" s="7">
        <v>39</v>
      </c>
      <c r="E84" s="7">
        <v>2</v>
      </c>
      <c r="F84" s="7">
        <v>52</v>
      </c>
      <c r="G84" s="7">
        <v>0</v>
      </c>
      <c r="H84" s="7">
        <v>13</v>
      </c>
    </row>
    <row r="85" spans="1:8" x14ac:dyDescent="0.2">
      <c r="A85" s="57"/>
      <c r="B85" s="6" t="s">
        <v>6</v>
      </c>
      <c r="C85" s="7">
        <v>0</v>
      </c>
      <c r="D85" s="7">
        <v>16</v>
      </c>
      <c r="E85" s="7">
        <v>0</v>
      </c>
      <c r="F85" s="7">
        <v>3</v>
      </c>
      <c r="G85" s="7">
        <v>0</v>
      </c>
      <c r="H85" s="7">
        <v>0</v>
      </c>
    </row>
    <row r="86" spans="1:8" x14ac:dyDescent="0.2">
      <c r="A86" s="57"/>
      <c r="B86" s="29" t="s">
        <v>24</v>
      </c>
      <c r="C86" s="27">
        <v>38</v>
      </c>
      <c r="D86" s="27">
        <v>22</v>
      </c>
      <c r="E86" s="27">
        <v>57</v>
      </c>
      <c r="F86" s="27">
        <v>47</v>
      </c>
      <c r="G86" s="27">
        <v>12</v>
      </c>
      <c r="H86" s="27">
        <v>34</v>
      </c>
    </row>
    <row r="87" spans="1:8" x14ac:dyDescent="0.2">
      <c r="A87" s="57"/>
      <c r="B87" s="29" t="s">
        <v>25</v>
      </c>
      <c r="C87" s="27">
        <v>4</v>
      </c>
      <c r="D87" s="27">
        <v>2</v>
      </c>
      <c r="E87" s="27">
        <v>7</v>
      </c>
      <c r="F87" s="27">
        <v>7</v>
      </c>
      <c r="G87" s="27">
        <v>6</v>
      </c>
      <c r="H87" s="27">
        <v>3</v>
      </c>
    </row>
    <row r="88" spans="1:8" x14ac:dyDescent="0.2">
      <c r="A88" s="57"/>
      <c r="B88" s="29" t="s">
        <v>26</v>
      </c>
      <c r="C88" s="27">
        <v>3</v>
      </c>
      <c r="D88" s="27">
        <v>0</v>
      </c>
      <c r="E88" s="27">
        <v>2</v>
      </c>
      <c r="F88" s="27">
        <v>5</v>
      </c>
      <c r="G88" s="27">
        <v>3</v>
      </c>
      <c r="H88" s="27">
        <v>3</v>
      </c>
    </row>
    <row r="89" spans="1:8" ht="12" customHeight="1" x14ac:dyDescent="0.2">
      <c r="A89" s="57"/>
      <c r="B89" s="29" t="s">
        <v>27</v>
      </c>
      <c r="C89" s="27">
        <v>15</v>
      </c>
      <c r="D89" s="27">
        <v>0</v>
      </c>
      <c r="E89" s="27">
        <v>29</v>
      </c>
      <c r="F89" s="27">
        <v>1</v>
      </c>
      <c r="G89" s="27">
        <v>23</v>
      </c>
      <c r="H89" s="27">
        <v>6</v>
      </c>
    </row>
    <row r="90" spans="1:8" ht="12" customHeight="1" x14ac:dyDescent="0.2">
      <c r="A90" s="57"/>
      <c r="B90" s="29" t="s">
        <v>28</v>
      </c>
      <c r="C90" s="27">
        <v>2</v>
      </c>
      <c r="D90" s="27">
        <v>0</v>
      </c>
      <c r="E90" s="27">
        <v>7</v>
      </c>
      <c r="F90" s="27">
        <v>0</v>
      </c>
      <c r="G90" s="27">
        <v>2</v>
      </c>
      <c r="H90" s="27">
        <v>0</v>
      </c>
    </row>
    <row r="91" spans="1:8" ht="12" customHeight="1" x14ac:dyDescent="0.2">
      <c r="A91" s="57"/>
      <c r="B91" s="30" t="s">
        <v>29</v>
      </c>
      <c r="C91" s="27">
        <v>1</v>
      </c>
      <c r="D91" s="27">
        <v>0</v>
      </c>
      <c r="E91" s="27">
        <v>1</v>
      </c>
      <c r="F91" s="27">
        <v>2</v>
      </c>
      <c r="G91" s="27">
        <v>1</v>
      </c>
      <c r="H91" s="27">
        <v>0</v>
      </c>
    </row>
    <row r="92" spans="1:8" x14ac:dyDescent="0.2">
      <c r="A92" s="57"/>
      <c r="B92" s="8" t="s">
        <v>11</v>
      </c>
      <c r="C92" s="9">
        <f>SUM(C81:C91)</f>
        <v>665</v>
      </c>
      <c r="D92" s="9">
        <f>SUM(D81:D91)</f>
        <v>971</v>
      </c>
      <c r="E92" s="9">
        <f>SUM(E81:E91)</f>
        <v>938</v>
      </c>
      <c r="F92" s="9">
        <f>SUM(F81:F91)</f>
        <v>1241</v>
      </c>
      <c r="G92" s="9">
        <f t="shared" ref="G92:H92" si="5">SUM(G81:G91)</f>
        <v>425</v>
      </c>
      <c r="H92" s="9">
        <f t="shared" si="5"/>
        <v>651</v>
      </c>
    </row>
    <row r="93" spans="1:8" ht="7.15" customHeight="1" x14ac:dyDescent="0.2">
      <c r="A93" s="10"/>
      <c r="B93" s="11"/>
      <c r="C93" s="12"/>
      <c r="D93" s="12"/>
      <c r="E93" s="12"/>
      <c r="F93" s="12"/>
      <c r="G93" s="12"/>
      <c r="H93" s="12"/>
    </row>
    <row r="94" spans="1:8" x14ac:dyDescent="0.2">
      <c r="A94" s="10"/>
      <c r="B94" s="13" t="s">
        <v>12</v>
      </c>
      <c r="C94" s="55">
        <f>D92/C92</f>
        <v>1.4601503759398495</v>
      </c>
      <c r="D94" s="56"/>
      <c r="E94" s="55">
        <f>F92/E92</f>
        <v>1.3230277185501067</v>
      </c>
      <c r="F94" s="56"/>
      <c r="G94" s="55">
        <f>H92/G92</f>
        <v>1.5317647058823529</v>
      </c>
      <c r="H94" s="56"/>
    </row>
    <row r="96" spans="1:8" ht="11.25" customHeight="1" x14ac:dyDescent="0.2">
      <c r="A96" s="53" t="s">
        <v>69</v>
      </c>
    </row>
    <row r="97" spans="1:1" ht="11.25" customHeight="1" x14ac:dyDescent="0.2">
      <c r="A97" s="53" t="s">
        <v>64</v>
      </c>
    </row>
    <row r="98" spans="1:1" ht="11.25" customHeight="1" x14ac:dyDescent="0.2"/>
    <row r="99" spans="1:1" ht="11.25" customHeight="1" x14ac:dyDescent="0.2"/>
    <row r="100" spans="1:1" ht="11.25" customHeight="1" x14ac:dyDescent="0.2"/>
    <row r="101" spans="1:1" ht="11.25" customHeight="1" x14ac:dyDescent="0.2"/>
    <row r="102" spans="1:1" ht="11.25" customHeight="1" x14ac:dyDescent="0.2"/>
  </sheetData>
  <mergeCells count="24">
    <mergeCell ref="A81:A92"/>
    <mergeCell ref="A7:A18"/>
    <mergeCell ref="A22:A32"/>
    <mergeCell ref="A36:A47"/>
    <mergeCell ref="A51:A62"/>
    <mergeCell ref="A66:A77"/>
    <mergeCell ref="C94:D94"/>
    <mergeCell ref="C20:D20"/>
    <mergeCell ref="C34:D34"/>
    <mergeCell ref="C49:D49"/>
    <mergeCell ref="C64:D64"/>
    <mergeCell ref="C79:D79"/>
    <mergeCell ref="E94:F94"/>
    <mergeCell ref="G94:H94"/>
    <mergeCell ref="G20:H20"/>
    <mergeCell ref="G34:H34"/>
    <mergeCell ref="G49:H49"/>
    <mergeCell ref="G64:H64"/>
    <mergeCell ref="G79:H79"/>
    <mergeCell ref="E20:F20"/>
    <mergeCell ref="E34:F34"/>
    <mergeCell ref="E49:F49"/>
    <mergeCell ref="E64:F64"/>
    <mergeCell ref="E79:F79"/>
  </mergeCells>
  <conditionalFormatting sqref="C20:H20 C34:H34 C49:H49 C64:H64 C79:H79 C94:H94">
    <cfRule type="cellIs" dxfId="13" priority="11" operator="greaterThan">
      <formula>1</formula>
    </cfRule>
    <cfRule type="cellIs" dxfId="12" priority="1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showGridLines="0" zoomScale="80" zoomScaleNormal="80" workbookViewId="0">
      <selection activeCell="I6" sqref="I6:I16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3.5703125" style="2" customWidth="1"/>
    <col min="5" max="5" width="3" style="2" customWidth="1"/>
    <col min="6" max="6" width="12.5703125" style="2" customWidth="1"/>
    <col min="7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6" ht="15.75" x14ac:dyDescent="0.25">
      <c r="A1" s="1" t="s">
        <v>0</v>
      </c>
    </row>
    <row r="2" spans="1:6" ht="15" x14ac:dyDescent="0.25">
      <c r="A2" s="3" t="s">
        <v>15</v>
      </c>
    </row>
    <row r="3" spans="1:6" x14ac:dyDescent="0.2">
      <c r="A3" s="4" t="s">
        <v>1</v>
      </c>
    </row>
    <row r="4" spans="1:6" x14ac:dyDescent="0.2">
      <c r="A4" s="51" t="s">
        <v>67</v>
      </c>
    </row>
    <row r="6" spans="1:6" ht="44.25" customHeight="1" x14ac:dyDescent="0.2">
      <c r="A6" s="5" t="s">
        <v>2</v>
      </c>
      <c r="B6" s="5" t="s">
        <v>8</v>
      </c>
      <c r="C6" s="40" t="s">
        <v>66</v>
      </c>
      <c r="D6" s="40" t="s">
        <v>70</v>
      </c>
      <c r="E6" s="14"/>
      <c r="F6" s="25" t="s">
        <v>23</v>
      </c>
    </row>
    <row r="7" spans="1:6" s="20" customFormat="1" ht="27" customHeight="1" x14ac:dyDescent="0.2">
      <c r="A7" s="15" t="s">
        <v>16</v>
      </c>
      <c r="B7" s="16" t="s">
        <v>11</v>
      </c>
      <c r="C7" s="17">
        <v>5147</v>
      </c>
      <c r="D7" s="17">
        <v>4650</v>
      </c>
      <c r="E7" s="18"/>
      <c r="F7" s="19">
        <f>(D7-C7)/C7</f>
        <v>-9.6561103555469208E-2</v>
      </c>
    </row>
    <row r="8" spans="1:6" ht="14.45" customHeight="1" x14ac:dyDescent="0.2">
      <c r="A8" s="21"/>
      <c r="B8" s="11"/>
      <c r="C8" s="22"/>
      <c r="D8" s="22"/>
      <c r="E8" s="22"/>
      <c r="F8" s="23"/>
    </row>
    <row r="9" spans="1:6" ht="27" customHeight="1" x14ac:dyDescent="0.2">
      <c r="A9" s="15" t="s">
        <v>17</v>
      </c>
      <c r="B9" s="16" t="s">
        <v>11</v>
      </c>
      <c r="C9" s="17">
        <v>218</v>
      </c>
      <c r="D9" s="17">
        <v>242</v>
      </c>
      <c r="E9" s="18"/>
      <c r="F9" s="19">
        <f>(D9-C9)/C9</f>
        <v>0.11009174311926606</v>
      </c>
    </row>
    <row r="10" spans="1:6" ht="12.75" customHeight="1" x14ac:dyDescent="0.2">
      <c r="C10" s="12"/>
      <c r="D10" s="12"/>
      <c r="E10" s="12"/>
      <c r="F10" s="12"/>
    </row>
    <row r="11" spans="1:6" s="20" customFormat="1" ht="27" customHeight="1" x14ac:dyDescent="0.2">
      <c r="A11" s="15" t="s">
        <v>18</v>
      </c>
      <c r="B11" s="16" t="s">
        <v>11</v>
      </c>
      <c r="C11" s="17">
        <v>483</v>
      </c>
      <c r="D11" s="17">
        <v>638</v>
      </c>
      <c r="E11" s="18"/>
      <c r="F11" s="19">
        <f>(D11-C11)/C11</f>
        <v>0.32091097308488614</v>
      </c>
    </row>
    <row r="12" spans="1:6" x14ac:dyDescent="0.2">
      <c r="C12" s="12"/>
      <c r="D12" s="12"/>
      <c r="E12" s="12"/>
    </row>
    <row r="13" spans="1:6" s="20" customFormat="1" ht="27" customHeight="1" x14ac:dyDescent="0.2">
      <c r="A13" s="15" t="s">
        <v>19</v>
      </c>
      <c r="B13" s="16" t="s">
        <v>11</v>
      </c>
      <c r="C13" s="17">
        <v>383</v>
      </c>
      <c r="D13" s="17">
        <v>451</v>
      </c>
      <c r="E13" s="18"/>
      <c r="F13" s="19">
        <f>(D13-C13)/C13</f>
        <v>0.17754569190600522</v>
      </c>
    </row>
    <row r="14" spans="1:6" x14ac:dyDescent="0.2">
      <c r="C14" s="12"/>
      <c r="D14" s="12"/>
      <c r="E14" s="12"/>
    </row>
    <row r="15" spans="1:6" s="20" customFormat="1" ht="27" customHeight="1" x14ac:dyDescent="0.2">
      <c r="A15" s="15" t="s">
        <v>20</v>
      </c>
      <c r="B15" s="16" t="s">
        <v>11</v>
      </c>
      <c r="C15" s="17">
        <v>1648</v>
      </c>
      <c r="D15" s="17">
        <v>1630</v>
      </c>
      <c r="E15" s="18"/>
      <c r="F15" s="19">
        <f>(D15-C15)/C15</f>
        <v>-1.0922330097087379E-2</v>
      </c>
    </row>
    <row r="16" spans="1:6" x14ac:dyDescent="0.2">
      <c r="C16" s="12"/>
      <c r="D16" s="12"/>
      <c r="E16" s="12"/>
    </row>
    <row r="17" spans="1:6" s="20" customFormat="1" ht="27" customHeight="1" x14ac:dyDescent="0.2">
      <c r="A17" s="15" t="s">
        <v>21</v>
      </c>
      <c r="B17" s="16" t="s">
        <v>11</v>
      </c>
      <c r="C17" s="17">
        <v>2043</v>
      </c>
      <c r="D17" s="17">
        <v>1403</v>
      </c>
      <c r="E17" s="18"/>
      <c r="F17" s="19">
        <f>(D17-C17)/C17</f>
        <v>-0.31326480665687712</v>
      </c>
    </row>
    <row r="19" spans="1:6" x14ac:dyDescent="0.2">
      <c r="A19" s="53" t="s">
        <v>69</v>
      </c>
    </row>
    <row r="20" spans="1:6" x14ac:dyDescent="0.2">
      <c r="A20" s="53" t="s">
        <v>64</v>
      </c>
    </row>
  </sheetData>
  <conditionalFormatting sqref="F7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F9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F11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13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F1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17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5DD8-356A-4AB1-BF3C-8C2987B9E1F7}">
  <dimension ref="A1:O103"/>
  <sheetViews>
    <sheetView showGridLines="0" workbookViewId="0">
      <selection activeCell="A102" sqref="A102:A103"/>
    </sheetView>
  </sheetViews>
  <sheetFormatPr defaultColWidth="9.140625" defaultRowHeight="12.75" x14ac:dyDescent="0.2"/>
  <cols>
    <col min="1" max="1" width="24.28515625" style="41" customWidth="1"/>
    <col min="2" max="2" width="44.42578125" style="41" customWidth="1"/>
    <col min="3" max="16384" width="9.140625" style="41"/>
  </cols>
  <sheetData>
    <row r="1" spans="1:15" ht="15.75" x14ac:dyDescent="0.25">
      <c r="A1" s="49" t="s">
        <v>0</v>
      </c>
    </row>
    <row r="2" spans="1:15" ht="15" x14ac:dyDescent="0.25">
      <c r="A2" s="50" t="s">
        <v>30</v>
      </c>
    </row>
    <row r="3" spans="1:15" x14ac:dyDescent="0.2">
      <c r="A3" s="51" t="s">
        <v>1</v>
      </c>
    </row>
    <row r="4" spans="1:15" x14ac:dyDescent="0.2">
      <c r="A4" s="51" t="s">
        <v>67</v>
      </c>
    </row>
    <row r="7" spans="1:15" ht="25.5" x14ac:dyDescent="0.2">
      <c r="A7" s="42" t="s">
        <v>2</v>
      </c>
      <c r="B7" s="42" t="s">
        <v>43</v>
      </c>
      <c r="C7" s="43" t="s">
        <v>65</v>
      </c>
      <c r="D7" s="44">
        <v>2015</v>
      </c>
      <c r="E7" s="43">
        <v>2016</v>
      </c>
      <c r="F7" s="43">
        <v>2017</v>
      </c>
      <c r="G7" s="43">
        <v>2018</v>
      </c>
      <c r="H7" s="43">
        <v>2019</v>
      </c>
      <c r="I7" s="43">
        <v>2020</v>
      </c>
      <c r="J7" s="43">
        <v>2021</v>
      </c>
      <c r="K7" s="43">
        <v>2022</v>
      </c>
      <c r="L7" s="43">
        <v>2023</v>
      </c>
      <c r="M7" s="43">
        <v>2024</v>
      </c>
      <c r="N7" s="45" t="s">
        <v>68</v>
      </c>
      <c r="O7" s="43" t="s">
        <v>34</v>
      </c>
    </row>
    <row r="8" spans="1:15" x14ac:dyDescent="0.2">
      <c r="A8" s="58" t="s">
        <v>16</v>
      </c>
      <c r="B8" s="46" t="s">
        <v>3</v>
      </c>
      <c r="C8" s="47">
        <v>7</v>
      </c>
      <c r="D8" s="47">
        <v>2</v>
      </c>
      <c r="E8" s="47">
        <v>5</v>
      </c>
      <c r="F8" s="47">
        <v>27</v>
      </c>
      <c r="G8" s="47">
        <v>42</v>
      </c>
      <c r="H8" s="47">
        <v>30</v>
      </c>
      <c r="I8" s="47">
        <v>15</v>
      </c>
      <c r="J8" s="47">
        <v>26</v>
      </c>
      <c r="K8" s="47">
        <v>37</v>
      </c>
      <c r="L8" s="47">
        <v>100</v>
      </c>
      <c r="M8" s="47">
        <v>660</v>
      </c>
      <c r="N8" s="47">
        <v>1061</v>
      </c>
      <c r="O8" s="47">
        <v>2012</v>
      </c>
    </row>
    <row r="9" spans="1:15" x14ac:dyDescent="0.2">
      <c r="A9" s="59"/>
      <c r="B9" s="46" t="s">
        <v>4</v>
      </c>
      <c r="C9" s="47">
        <v>489</v>
      </c>
      <c r="D9" s="47">
        <v>53</v>
      </c>
      <c r="E9" s="47">
        <v>58</v>
      </c>
      <c r="F9" s="47">
        <v>74</v>
      </c>
      <c r="G9" s="47">
        <v>69</v>
      </c>
      <c r="H9" s="47">
        <v>67</v>
      </c>
      <c r="I9" s="47">
        <v>94</v>
      </c>
      <c r="J9" s="47">
        <v>149</v>
      </c>
      <c r="K9" s="47">
        <v>167</v>
      </c>
      <c r="L9" s="47">
        <v>160</v>
      </c>
      <c r="M9" s="47">
        <v>188</v>
      </c>
      <c r="N9" s="47">
        <v>124</v>
      </c>
      <c r="O9" s="47">
        <v>1692</v>
      </c>
    </row>
    <row r="10" spans="1:15" x14ac:dyDescent="0.2">
      <c r="A10" s="59"/>
      <c r="B10" s="46" t="s">
        <v>5</v>
      </c>
      <c r="C10" s="47">
        <v>2</v>
      </c>
      <c r="D10" s="47">
        <v>0</v>
      </c>
      <c r="E10" s="47">
        <v>0</v>
      </c>
      <c r="F10" s="47">
        <v>0</v>
      </c>
      <c r="G10" s="47">
        <v>0</v>
      </c>
      <c r="H10" s="47">
        <v>3</v>
      </c>
      <c r="I10" s="47">
        <v>5</v>
      </c>
      <c r="J10" s="47">
        <v>2</v>
      </c>
      <c r="K10" s="47">
        <v>2</v>
      </c>
      <c r="L10" s="47">
        <v>0</v>
      </c>
      <c r="M10" s="47">
        <v>0</v>
      </c>
      <c r="N10" s="47">
        <v>0</v>
      </c>
      <c r="O10" s="47">
        <v>14</v>
      </c>
    </row>
    <row r="11" spans="1:15" x14ac:dyDescent="0.2">
      <c r="A11" s="59"/>
      <c r="B11" s="46" t="s">
        <v>31</v>
      </c>
      <c r="C11" s="47">
        <v>155</v>
      </c>
      <c r="D11" s="47">
        <v>31</v>
      </c>
      <c r="E11" s="47">
        <v>50</v>
      </c>
      <c r="F11" s="47">
        <v>45</v>
      </c>
      <c r="G11" s="47">
        <v>49</v>
      </c>
      <c r="H11" s="47">
        <v>60</v>
      </c>
      <c r="I11" s="47">
        <v>43</v>
      </c>
      <c r="J11" s="47">
        <v>56</v>
      </c>
      <c r="K11" s="47">
        <v>25</v>
      </c>
      <c r="L11" s="47">
        <v>6</v>
      </c>
      <c r="M11" s="47">
        <v>0</v>
      </c>
      <c r="N11" s="47">
        <v>0</v>
      </c>
      <c r="O11" s="47">
        <v>520</v>
      </c>
    </row>
    <row r="12" spans="1:15" x14ac:dyDescent="0.2">
      <c r="A12" s="59"/>
      <c r="B12" s="46" t="s">
        <v>6</v>
      </c>
      <c r="C12" s="47">
        <v>6</v>
      </c>
      <c r="D12" s="47">
        <v>0</v>
      </c>
      <c r="E12" s="47">
        <v>0</v>
      </c>
      <c r="F12" s="47">
        <v>6</v>
      </c>
      <c r="G12" s="47">
        <v>5</v>
      </c>
      <c r="H12" s="47">
        <v>3</v>
      </c>
      <c r="I12" s="47">
        <v>0</v>
      </c>
      <c r="J12" s="47">
        <v>0</v>
      </c>
      <c r="K12" s="47">
        <v>1</v>
      </c>
      <c r="L12" s="47">
        <v>0</v>
      </c>
      <c r="M12" s="47">
        <v>0</v>
      </c>
      <c r="N12" s="47">
        <v>0</v>
      </c>
      <c r="O12" s="47">
        <v>21</v>
      </c>
    </row>
    <row r="13" spans="1:15" x14ac:dyDescent="0.2">
      <c r="A13" s="59"/>
      <c r="B13" s="46" t="s">
        <v>24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1</v>
      </c>
      <c r="M13" s="47">
        <v>17</v>
      </c>
      <c r="N13" s="47">
        <v>59</v>
      </c>
      <c r="O13" s="47">
        <v>77</v>
      </c>
    </row>
    <row r="14" spans="1:15" x14ac:dyDescent="0.2">
      <c r="A14" s="59"/>
      <c r="B14" s="46" t="s">
        <v>25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7</v>
      </c>
      <c r="N14" s="47">
        <v>21</v>
      </c>
      <c r="O14" s="47">
        <v>28</v>
      </c>
    </row>
    <row r="15" spans="1:15" x14ac:dyDescent="0.2">
      <c r="A15" s="59"/>
      <c r="B15" s="46" t="s">
        <v>26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3</v>
      </c>
      <c r="N15" s="47">
        <v>7</v>
      </c>
      <c r="O15" s="47">
        <v>10</v>
      </c>
    </row>
    <row r="16" spans="1:15" x14ac:dyDescent="0.2">
      <c r="A16" s="59"/>
      <c r="B16" s="46" t="s">
        <v>27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19</v>
      </c>
      <c r="L16" s="47">
        <v>64</v>
      </c>
      <c r="M16" s="47">
        <v>63</v>
      </c>
      <c r="N16" s="47">
        <v>50</v>
      </c>
      <c r="O16" s="47">
        <v>196</v>
      </c>
    </row>
    <row r="17" spans="1:15" x14ac:dyDescent="0.2">
      <c r="A17" s="59"/>
      <c r="B17" s="46" t="s">
        <v>28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2</v>
      </c>
      <c r="L17" s="47">
        <v>10</v>
      </c>
      <c r="M17" s="47">
        <v>23</v>
      </c>
      <c r="N17" s="47">
        <v>23</v>
      </c>
      <c r="O17" s="47">
        <v>58</v>
      </c>
    </row>
    <row r="18" spans="1:15" x14ac:dyDescent="0.2">
      <c r="A18" s="59"/>
      <c r="B18" s="46" t="s">
        <v>29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3</v>
      </c>
      <c r="M18" s="47">
        <v>10</v>
      </c>
      <c r="N18" s="47">
        <v>9</v>
      </c>
      <c r="O18" s="47">
        <v>22</v>
      </c>
    </row>
    <row r="19" spans="1:15" x14ac:dyDescent="0.2">
      <c r="A19" s="59"/>
      <c r="B19" s="52" t="s">
        <v>32</v>
      </c>
      <c r="C19" s="48">
        <v>659</v>
      </c>
      <c r="D19" s="48">
        <v>86</v>
      </c>
      <c r="E19" s="48">
        <v>113</v>
      </c>
      <c r="F19" s="48">
        <v>152</v>
      </c>
      <c r="G19" s="48">
        <v>165</v>
      </c>
      <c r="H19" s="48">
        <v>163</v>
      </c>
      <c r="I19" s="48">
        <v>157</v>
      </c>
      <c r="J19" s="48">
        <v>233</v>
      </c>
      <c r="K19" s="48">
        <v>253</v>
      </c>
      <c r="L19" s="48">
        <v>344</v>
      </c>
      <c r="M19" s="48">
        <v>971</v>
      </c>
      <c r="N19" s="48">
        <v>1354</v>
      </c>
      <c r="O19" s="48">
        <v>4650</v>
      </c>
    </row>
    <row r="20" spans="1:15" x14ac:dyDescent="0.2">
      <c r="A20" s="60"/>
      <c r="B20" s="52" t="s">
        <v>33</v>
      </c>
      <c r="C20" s="38">
        <v>0.14172043010752688</v>
      </c>
      <c r="D20" s="38">
        <v>1.8494623655913978E-2</v>
      </c>
      <c r="E20" s="38">
        <v>2.4301075268817203E-2</v>
      </c>
      <c r="F20" s="38">
        <v>3.2688172043010756E-2</v>
      </c>
      <c r="G20" s="38">
        <v>3.5483870967741936E-2</v>
      </c>
      <c r="H20" s="38">
        <v>3.5053763440860218E-2</v>
      </c>
      <c r="I20" s="38">
        <v>3.3763440860215051E-2</v>
      </c>
      <c r="J20" s="38">
        <v>5.0107526881720432E-2</v>
      </c>
      <c r="K20" s="38">
        <v>5.4408602150537631E-2</v>
      </c>
      <c r="L20" s="38">
        <v>7.397849462365591E-2</v>
      </c>
      <c r="M20" s="38">
        <v>0.20881720430107528</v>
      </c>
      <c r="N20" s="38">
        <v>0.29118279569892475</v>
      </c>
      <c r="O20" s="38">
        <v>1</v>
      </c>
    </row>
    <row r="21" spans="1:15" x14ac:dyDescent="0.2">
      <c r="B21" s="51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3" spans="1:15" ht="25.5" x14ac:dyDescent="0.2">
      <c r="A23" s="42" t="s">
        <v>2</v>
      </c>
      <c r="B23" s="42" t="s">
        <v>43</v>
      </c>
      <c r="C23" s="43" t="s">
        <v>65</v>
      </c>
      <c r="D23" s="44">
        <v>2015</v>
      </c>
      <c r="E23" s="43">
        <v>2016</v>
      </c>
      <c r="F23" s="43">
        <v>2017</v>
      </c>
      <c r="G23" s="43">
        <v>2018</v>
      </c>
      <c r="H23" s="43">
        <v>2019</v>
      </c>
      <c r="I23" s="43">
        <v>2020</v>
      </c>
      <c r="J23" s="43">
        <v>2021</v>
      </c>
      <c r="K23" s="43">
        <v>2022</v>
      </c>
      <c r="L23" s="43">
        <v>2023</v>
      </c>
      <c r="M23" s="43">
        <v>2024</v>
      </c>
      <c r="N23" s="45" t="s">
        <v>68</v>
      </c>
      <c r="O23" s="43" t="s">
        <v>34</v>
      </c>
    </row>
    <row r="24" spans="1:15" ht="12.75" customHeight="1" x14ac:dyDescent="0.2">
      <c r="A24" s="58" t="s">
        <v>17</v>
      </c>
      <c r="B24" s="46" t="s">
        <v>3</v>
      </c>
      <c r="C24" s="47">
        <v>0</v>
      </c>
      <c r="D24" s="47">
        <v>0</v>
      </c>
      <c r="E24" s="47">
        <v>0</v>
      </c>
      <c r="F24" s="47">
        <v>1</v>
      </c>
      <c r="G24" s="47">
        <v>2</v>
      </c>
      <c r="H24" s="47">
        <v>0</v>
      </c>
      <c r="I24" s="47">
        <v>0</v>
      </c>
      <c r="J24" s="47">
        <v>1</v>
      </c>
      <c r="K24" s="47">
        <v>3</v>
      </c>
      <c r="L24" s="47">
        <v>9</v>
      </c>
      <c r="M24" s="47">
        <v>38</v>
      </c>
      <c r="N24" s="47">
        <v>69</v>
      </c>
      <c r="O24" s="47">
        <v>123</v>
      </c>
    </row>
    <row r="25" spans="1:15" x14ac:dyDescent="0.2">
      <c r="A25" s="59"/>
      <c r="B25" s="46" t="s">
        <v>4</v>
      </c>
      <c r="C25" s="47">
        <v>8</v>
      </c>
      <c r="D25" s="47">
        <v>1</v>
      </c>
      <c r="E25" s="47">
        <v>2</v>
      </c>
      <c r="F25" s="47">
        <v>1</v>
      </c>
      <c r="G25" s="47">
        <v>2</v>
      </c>
      <c r="H25" s="47">
        <v>3</v>
      </c>
      <c r="I25" s="47">
        <v>4</v>
      </c>
      <c r="J25" s="47">
        <v>12</v>
      </c>
      <c r="K25" s="47">
        <v>7</v>
      </c>
      <c r="L25" s="47">
        <v>12</v>
      </c>
      <c r="M25" s="47">
        <v>14</v>
      </c>
      <c r="N25" s="47">
        <v>6</v>
      </c>
      <c r="O25" s="47">
        <v>72</v>
      </c>
    </row>
    <row r="26" spans="1:15" x14ac:dyDescent="0.2">
      <c r="A26" s="59"/>
      <c r="B26" s="46" t="s">
        <v>5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1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1</v>
      </c>
    </row>
    <row r="27" spans="1:15" x14ac:dyDescent="0.2">
      <c r="A27" s="59"/>
      <c r="B27" s="46" t="s">
        <v>31</v>
      </c>
      <c r="C27" s="47">
        <v>7</v>
      </c>
      <c r="D27" s="47">
        <v>2</v>
      </c>
      <c r="E27" s="47">
        <v>2</v>
      </c>
      <c r="F27" s="47">
        <v>0</v>
      </c>
      <c r="G27" s="47">
        <v>0</v>
      </c>
      <c r="H27" s="47">
        <v>5</v>
      </c>
      <c r="I27" s="47">
        <v>3</v>
      </c>
      <c r="J27" s="47">
        <v>5</v>
      </c>
      <c r="K27" s="47">
        <v>3</v>
      </c>
      <c r="L27" s="47">
        <v>4</v>
      </c>
      <c r="M27" s="47">
        <v>0</v>
      </c>
      <c r="N27" s="47">
        <v>0</v>
      </c>
      <c r="O27" s="47">
        <v>31</v>
      </c>
    </row>
    <row r="28" spans="1:15" x14ac:dyDescent="0.2">
      <c r="A28" s="59"/>
      <c r="B28" s="46" t="s">
        <v>6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1</v>
      </c>
      <c r="K28" s="47">
        <v>0</v>
      </c>
      <c r="L28" s="47">
        <v>0</v>
      </c>
      <c r="M28" s="47">
        <v>0</v>
      </c>
      <c r="N28" s="47">
        <v>0</v>
      </c>
      <c r="O28" s="47">
        <v>1</v>
      </c>
    </row>
    <row r="29" spans="1:15" x14ac:dyDescent="0.2">
      <c r="A29" s="59"/>
      <c r="B29" s="46" t="s">
        <v>24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2</v>
      </c>
      <c r="O29" s="47">
        <v>2</v>
      </c>
    </row>
    <row r="30" spans="1:15" x14ac:dyDescent="0.2">
      <c r="A30" s="59"/>
      <c r="B30" s="46" t="s">
        <v>25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</row>
    <row r="31" spans="1:15" x14ac:dyDescent="0.2">
      <c r="A31" s="59"/>
      <c r="B31" s="46" t="s">
        <v>26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1</v>
      </c>
      <c r="N31" s="47">
        <v>1</v>
      </c>
      <c r="O31" s="47">
        <v>2</v>
      </c>
    </row>
    <row r="32" spans="1:15" x14ac:dyDescent="0.2">
      <c r="A32" s="59"/>
      <c r="B32" s="46" t="s">
        <v>27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2</v>
      </c>
      <c r="M32" s="47">
        <v>4</v>
      </c>
      <c r="N32" s="47">
        <v>3</v>
      </c>
      <c r="O32" s="47">
        <v>9</v>
      </c>
    </row>
    <row r="33" spans="1:15" x14ac:dyDescent="0.2">
      <c r="A33" s="59"/>
      <c r="B33" s="46" t="s">
        <v>28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1</v>
      </c>
      <c r="N33" s="47">
        <v>0</v>
      </c>
      <c r="O33" s="47">
        <v>1</v>
      </c>
    </row>
    <row r="34" spans="1:15" x14ac:dyDescent="0.2">
      <c r="A34" s="59"/>
      <c r="B34" s="46" t="s">
        <v>29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x14ac:dyDescent="0.2">
      <c r="A35" s="59"/>
      <c r="B35" s="52" t="s">
        <v>32</v>
      </c>
      <c r="C35" s="48">
        <v>15</v>
      </c>
      <c r="D35" s="48">
        <v>3</v>
      </c>
      <c r="E35" s="48">
        <v>4</v>
      </c>
      <c r="F35" s="48">
        <v>2</v>
      </c>
      <c r="G35" s="48">
        <v>4</v>
      </c>
      <c r="H35" s="48">
        <v>9</v>
      </c>
      <c r="I35" s="48">
        <v>7</v>
      </c>
      <c r="J35" s="48">
        <v>19</v>
      </c>
      <c r="K35" s="48">
        <v>13</v>
      </c>
      <c r="L35" s="48">
        <v>27</v>
      </c>
      <c r="M35" s="48">
        <v>58</v>
      </c>
      <c r="N35" s="48">
        <v>81</v>
      </c>
      <c r="O35" s="48">
        <v>242</v>
      </c>
    </row>
    <row r="36" spans="1:15" x14ac:dyDescent="0.2">
      <c r="A36" s="60"/>
      <c r="B36" s="52" t="s">
        <v>33</v>
      </c>
      <c r="C36" s="38">
        <v>6.1983471074380167E-2</v>
      </c>
      <c r="D36" s="38">
        <v>1.2396694214876033E-2</v>
      </c>
      <c r="E36" s="38">
        <v>1.6528925619834711E-2</v>
      </c>
      <c r="F36" s="38">
        <v>8.2644628099173556E-3</v>
      </c>
      <c r="G36" s="38">
        <v>1.6528925619834711E-2</v>
      </c>
      <c r="H36" s="38">
        <v>3.71900826446281E-2</v>
      </c>
      <c r="I36" s="38">
        <v>2.8925619834710745E-2</v>
      </c>
      <c r="J36" s="38">
        <v>7.8512396694214878E-2</v>
      </c>
      <c r="K36" s="38">
        <v>5.3719008264462811E-2</v>
      </c>
      <c r="L36" s="38">
        <v>0.1115702479338843</v>
      </c>
      <c r="M36" s="38">
        <v>0.23966942148760331</v>
      </c>
      <c r="N36" s="38">
        <v>0.33471074380165289</v>
      </c>
      <c r="O36" s="38">
        <v>1</v>
      </c>
    </row>
    <row r="39" spans="1:15" ht="25.5" x14ac:dyDescent="0.2">
      <c r="A39" s="42" t="s">
        <v>2</v>
      </c>
      <c r="B39" s="42" t="s">
        <v>43</v>
      </c>
      <c r="C39" s="43" t="s">
        <v>65</v>
      </c>
      <c r="D39" s="44">
        <v>2015</v>
      </c>
      <c r="E39" s="43">
        <v>2016</v>
      </c>
      <c r="F39" s="43">
        <v>2017</v>
      </c>
      <c r="G39" s="43">
        <v>2018</v>
      </c>
      <c r="H39" s="43">
        <v>2019</v>
      </c>
      <c r="I39" s="43">
        <v>2020</v>
      </c>
      <c r="J39" s="43">
        <v>2021</v>
      </c>
      <c r="K39" s="43">
        <v>2022</v>
      </c>
      <c r="L39" s="43">
        <v>2023</v>
      </c>
      <c r="M39" s="43">
        <v>2024</v>
      </c>
      <c r="N39" s="45" t="s">
        <v>68</v>
      </c>
      <c r="O39" s="43" t="s">
        <v>34</v>
      </c>
    </row>
    <row r="40" spans="1:15" x14ac:dyDescent="0.2">
      <c r="A40" s="58" t="s">
        <v>18</v>
      </c>
      <c r="B40" s="46" t="s">
        <v>3</v>
      </c>
      <c r="C40" s="47">
        <v>3</v>
      </c>
      <c r="D40" s="47">
        <v>1</v>
      </c>
      <c r="E40" s="47">
        <v>0</v>
      </c>
      <c r="F40" s="47">
        <v>2</v>
      </c>
      <c r="G40" s="47">
        <v>1</v>
      </c>
      <c r="H40" s="47">
        <v>2</v>
      </c>
      <c r="I40" s="47">
        <v>3</v>
      </c>
      <c r="J40" s="47">
        <v>6</v>
      </c>
      <c r="K40" s="47">
        <v>2</v>
      </c>
      <c r="L40" s="47">
        <v>12</v>
      </c>
      <c r="M40" s="47">
        <v>84</v>
      </c>
      <c r="N40" s="47">
        <v>144</v>
      </c>
      <c r="O40" s="47">
        <v>260</v>
      </c>
    </row>
    <row r="41" spans="1:15" x14ac:dyDescent="0.2">
      <c r="A41" s="59"/>
      <c r="B41" s="46" t="s">
        <v>4</v>
      </c>
      <c r="C41" s="47">
        <v>17</v>
      </c>
      <c r="D41" s="47">
        <v>4</v>
      </c>
      <c r="E41" s="47">
        <v>4</v>
      </c>
      <c r="F41" s="47">
        <v>0</v>
      </c>
      <c r="G41" s="47">
        <v>9</v>
      </c>
      <c r="H41" s="47">
        <v>12</v>
      </c>
      <c r="I41" s="47">
        <v>9</v>
      </c>
      <c r="J41" s="47">
        <v>23</v>
      </c>
      <c r="K41" s="47">
        <v>34</v>
      </c>
      <c r="L41" s="47">
        <v>32</v>
      </c>
      <c r="M41" s="47">
        <v>57</v>
      </c>
      <c r="N41" s="47">
        <v>40</v>
      </c>
      <c r="O41" s="47">
        <v>241</v>
      </c>
    </row>
    <row r="42" spans="1:15" x14ac:dyDescent="0.2">
      <c r="A42" s="59"/>
      <c r="B42" s="46" t="s">
        <v>5</v>
      </c>
      <c r="C42" s="47">
        <v>18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1</v>
      </c>
      <c r="J42" s="47">
        <v>0</v>
      </c>
      <c r="K42" s="47">
        <v>3</v>
      </c>
      <c r="L42" s="47">
        <v>0</v>
      </c>
      <c r="M42" s="47">
        <v>0</v>
      </c>
      <c r="N42" s="47">
        <v>0</v>
      </c>
      <c r="O42" s="47">
        <v>22</v>
      </c>
    </row>
    <row r="43" spans="1:15" x14ac:dyDescent="0.2">
      <c r="A43" s="59"/>
      <c r="B43" s="46" t="s">
        <v>31</v>
      </c>
      <c r="C43" s="47">
        <v>25</v>
      </c>
      <c r="D43" s="47">
        <v>4</v>
      </c>
      <c r="E43" s="47">
        <v>5</v>
      </c>
      <c r="F43" s="47">
        <v>8</v>
      </c>
      <c r="G43" s="47">
        <v>7</v>
      </c>
      <c r="H43" s="47">
        <v>8</v>
      </c>
      <c r="I43" s="47">
        <v>8</v>
      </c>
      <c r="J43" s="47">
        <v>2</v>
      </c>
      <c r="K43" s="47">
        <v>4</v>
      </c>
      <c r="L43" s="47">
        <v>0</v>
      </c>
      <c r="M43" s="47">
        <v>0</v>
      </c>
      <c r="N43" s="47">
        <v>0</v>
      </c>
      <c r="O43" s="47">
        <v>71</v>
      </c>
    </row>
    <row r="44" spans="1:15" x14ac:dyDescent="0.2">
      <c r="A44" s="59"/>
      <c r="B44" s="46" t="s">
        <v>6</v>
      </c>
      <c r="C44" s="47">
        <v>2</v>
      </c>
      <c r="D44" s="47">
        <v>0</v>
      </c>
      <c r="E44" s="47">
        <v>0</v>
      </c>
      <c r="F44" s="47">
        <v>1</v>
      </c>
      <c r="G44" s="47">
        <v>3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6</v>
      </c>
    </row>
    <row r="45" spans="1:15" x14ac:dyDescent="0.2">
      <c r="A45" s="59"/>
      <c r="B45" s="46" t="s">
        <v>24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1</v>
      </c>
      <c r="N45" s="47">
        <v>4</v>
      </c>
      <c r="O45" s="47">
        <v>5</v>
      </c>
    </row>
    <row r="46" spans="1:15" x14ac:dyDescent="0.2">
      <c r="A46" s="59"/>
      <c r="B46" s="46" t="s">
        <v>25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2</v>
      </c>
      <c r="O46" s="47">
        <v>2</v>
      </c>
    </row>
    <row r="47" spans="1:15" x14ac:dyDescent="0.2">
      <c r="A47" s="59"/>
      <c r="B47" s="46" t="s">
        <v>26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</row>
    <row r="48" spans="1:15" x14ac:dyDescent="0.2">
      <c r="A48" s="59"/>
      <c r="B48" s="46" t="s">
        <v>27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8</v>
      </c>
      <c r="N48" s="47">
        <v>6</v>
      </c>
      <c r="O48" s="47">
        <v>14</v>
      </c>
    </row>
    <row r="49" spans="1:15" x14ac:dyDescent="0.2">
      <c r="A49" s="59"/>
      <c r="B49" s="46" t="s">
        <v>28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3</v>
      </c>
      <c r="M49" s="47">
        <v>11</v>
      </c>
      <c r="N49" s="47">
        <v>2</v>
      </c>
      <c r="O49" s="47">
        <v>16</v>
      </c>
    </row>
    <row r="50" spans="1:15" x14ac:dyDescent="0.2">
      <c r="A50" s="59"/>
      <c r="B50" s="46" t="s">
        <v>29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1</v>
      </c>
      <c r="O50" s="47">
        <v>1</v>
      </c>
    </row>
    <row r="51" spans="1:15" x14ac:dyDescent="0.2">
      <c r="A51" s="59"/>
      <c r="B51" s="52" t="s">
        <v>32</v>
      </c>
      <c r="C51" s="48">
        <v>65</v>
      </c>
      <c r="D51" s="48">
        <v>9</v>
      </c>
      <c r="E51" s="48">
        <v>9</v>
      </c>
      <c r="F51" s="48">
        <v>11</v>
      </c>
      <c r="G51" s="48">
        <v>20</v>
      </c>
      <c r="H51" s="48">
        <v>22</v>
      </c>
      <c r="I51" s="48">
        <v>21</v>
      </c>
      <c r="J51" s="48">
        <v>31</v>
      </c>
      <c r="K51" s="48">
        <v>43</v>
      </c>
      <c r="L51" s="48">
        <v>47</v>
      </c>
      <c r="M51" s="48">
        <v>161</v>
      </c>
      <c r="N51" s="48">
        <v>199</v>
      </c>
      <c r="O51" s="48">
        <v>638</v>
      </c>
    </row>
    <row r="52" spans="1:15" x14ac:dyDescent="0.2">
      <c r="A52" s="60"/>
      <c r="B52" s="52" t="s">
        <v>33</v>
      </c>
      <c r="C52" s="38">
        <v>0.10188087774294671</v>
      </c>
      <c r="D52" s="38">
        <v>1.4106583072100314E-2</v>
      </c>
      <c r="E52" s="38">
        <v>1.4106583072100314E-2</v>
      </c>
      <c r="F52" s="38">
        <v>1.7241379310344827E-2</v>
      </c>
      <c r="G52" s="38">
        <v>3.1347962382445138E-2</v>
      </c>
      <c r="H52" s="38">
        <v>3.4482758620689655E-2</v>
      </c>
      <c r="I52" s="38">
        <v>3.2915360501567396E-2</v>
      </c>
      <c r="J52" s="38">
        <v>4.8589341692789965E-2</v>
      </c>
      <c r="K52" s="38">
        <v>6.7398119122257058E-2</v>
      </c>
      <c r="L52" s="38">
        <v>7.3667711598746077E-2</v>
      </c>
      <c r="M52" s="38">
        <v>0.25235109717868337</v>
      </c>
      <c r="N52" s="38">
        <v>0.31191222570532917</v>
      </c>
      <c r="O52" s="38">
        <v>1</v>
      </c>
    </row>
    <row r="55" spans="1:15" ht="25.5" x14ac:dyDescent="0.2">
      <c r="A55" s="42" t="s">
        <v>2</v>
      </c>
      <c r="B55" s="42" t="s">
        <v>43</v>
      </c>
      <c r="C55" s="43" t="s">
        <v>65</v>
      </c>
      <c r="D55" s="44">
        <v>2015</v>
      </c>
      <c r="E55" s="43">
        <v>2016</v>
      </c>
      <c r="F55" s="43">
        <v>2017</v>
      </c>
      <c r="G55" s="43">
        <v>2018</v>
      </c>
      <c r="H55" s="43">
        <v>2019</v>
      </c>
      <c r="I55" s="43">
        <v>2020</v>
      </c>
      <c r="J55" s="43">
        <v>2021</v>
      </c>
      <c r="K55" s="43">
        <v>2022</v>
      </c>
      <c r="L55" s="43">
        <v>2023</v>
      </c>
      <c r="M55" s="43">
        <v>2024</v>
      </c>
      <c r="N55" s="45" t="s">
        <v>68</v>
      </c>
      <c r="O55" s="43" t="s">
        <v>34</v>
      </c>
    </row>
    <row r="56" spans="1:15" x14ac:dyDescent="0.2">
      <c r="A56" s="58" t="s">
        <v>19</v>
      </c>
      <c r="B56" s="46" t="s">
        <v>3</v>
      </c>
      <c r="C56" s="47">
        <v>0</v>
      </c>
      <c r="D56" s="47">
        <v>0</v>
      </c>
      <c r="E56" s="47">
        <v>1</v>
      </c>
      <c r="F56" s="47">
        <v>0</v>
      </c>
      <c r="G56" s="47">
        <v>0</v>
      </c>
      <c r="H56" s="47">
        <v>3</v>
      </c>
      <c r="I56" s="47">
        <v>1</v>
      </c>
      <c r="J56" s="47">
        <v>0</v>
      </c>
      <c r="K56" s="47">
        <v>3</v>
      </c>
      <c r="L56" s="47">
        <v>3</v>
      </c>
      <c r="M56" s="47">
        <v>23</v>
      </c>
      <c r="N56" s="47">
        <v>156</v>
      </c>
      <c r="O56" s="47">
        <v>190</v>
      </c>
    </row>
    <row r="57" spans="1:15" x14ac:dyDescent="0.2">
      <c r="A57" s="59"/>
      <c r="B57" s="46" t="s">
        <v>4</v>
      </c>
      <c r="C57" s="47">
        <v>0</v>
      </c>
      <c r="D57" s="47">
        <v>2</v>
      </c>
      <c r="E57" s="47">
        <v>1</v>
      </c>
      <c r="F57" s="47">
        <v>2</v>
      </c>
      <c r="G57" s="47">
        <v>1</v>
      </c>
      <c r="H57" s="47">
        <v>6</v>
      </c>
      <c r="I57" s="47">
        <v>7</v>
      </c>
      <c r="J57" s="47">
        <v>13</v>
      </c>
      <c r="K57" s="47">
        <v>25</v>
      </c>
      <c r="L57" s="47">
        <v>25</v>
      </c>
      <c r="M57" s="47">
        <v>47</v>
      </c>
      <c r="N57" s="47">
        <v>29</v>
      </c>
      <c r="O57" s="47">
        <v>158</v>
      </c>
    </row>
    <row r="58" spans="1:15" x14ac:dyDescent="0.2">
      <c r="A58" s="59"/>
      <c r="B58" s="46" t="s">
        <v>5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</row>
    <row r="59" spans="1:15" x14ac:dyDescent="0.2">
      <c r="A59" s="59"/>
      <c r="B59" s="46" t="s">
        <v>31</v>
      </c>
      <c r="C59" s="47">
        <v>20</v>
      </c>
      <c r="D59" s="47">
        <v>2</v>
      </c>
      <c r="E59" s="47">
        <v>3</v>
      </c>
      <c r="F59" s="47">
        <v>4</v>
      </c>
      <c r="G59" s="47">
        <v>3</v>
      </c>
      <c r="H59" s="47">
        <v>7</v>
      </c>
      <c r="I59" s="47">
        <v>4</v>
      </c>
      <c r="J59" s="47">
        <v>8</v>
      </c>
      <c r="K59" s="47">
        <v>7</v>
      </c>
      <c r="L59" s="47">
        <v>2</v>
      </c>
      <c r="M59" s="47">
        <v>0</v>
      </c>
      <c r="N59" s="47">
        <v>0</v>
      </c>
      <c r="O59" s="47">
        <v>60</v>
      </c>
    </row>
    <row r="60" spans="1:15" x14ac:dyDescent="0.2">
      <c r="A60" s="59"/>
      <c r="B60" s="46" t="s">
        <v>6</v>
      </c>
      <c r="C60" s="47">
        <v>0</v>
      </c>
      <c r="D60" s="47">
        <v>1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1</v>
      </c>
    </row>
    <row r="61" spans="1:15" x14ac:dyDescent="0.2">
      <c r="A61" s="59"/>
      <c r="B61" s="46" t="s">
        <v>24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3</v>
      </c>
      <c r="N61" s="47">
        <v>6</v>
      </c>
      <c r="O61" s="47">
        <v>9</v>
      </c>
    </row>
    <row r="62" spans="1:15" x14ac:dyDescent="0.2">
      <c r="A62" s="59"/>
      <c r="B62" s="46" t="s">
        <v>25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4</v>
      </c>
      <c r="O62" s="47">
        <v>4</v>
      </c>
    </row>
    <row r="63" spans="1:15" x14ac:dyDescent="0.2">
      <c r="A63" s="59"/>
      <c r="B63" s="46" t="s">
        <v>26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4</v>
      </c>
      <c r="O63" s="47">
        <v>4</v>
      </c>
    </row>
    <row r="64" spans="1:15" x14ac:dyDescent="0.2">
      <c r="A64" s="59"/>
      <c r="B64" s="46" t="s">
        <v>27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3</v>
      </c>
      <c r="M64" s="47">
        <v>8</v>
      </c>
      <c r="N64" s="47">
        <v>3</v>
      </c>
      <c r="O64" s="47">
        <v>14</v>
      </c>
    </row>
    <row r="65" spans="1:15" x14ac:dyDescent="0.2">
      <c r="A65" s="59"/>
      <c r="B65" s="46" t="s">
        <v>28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2</v>
      </c>
      <c r="M65" s="47">
        <v>6</v>
      </c>
      <c r="N65" s="47">
        <v>3</v>
      </c>
      <c r="O65" s="47">
        <v>11</v>
      </c>
    </row>
    <row r="66" spans="1:15" x14ac:dyDescent="0.2">
      <c r="A66" s="59"/>
      <c r="B66" s="46" t="s">
        <v>29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</row>
    <row r="67" spans="1:15" x14ac:dyDescent="0.2">
      <c r="A67" s="59"/>
      <c r="B67" s="52" t="s">
        <v>32</v>
      </c>
      <c r="C67" s="48">
        <v>20</v>
      </c>
      <c r="D67" s="48">
        <v>5</v>
      </c>
      <c r="E67" s="48">
        <v>5</v>
      </c>
      <c r="F67" s="48">
        <v>6</v>
      </c>
      <c r="G67" s="48">
        <v>4</v>
      </c>
      <c r="H67" s="48">
        <v>16</v>
      </c>
      <c r="I67" s="48">
        <v>12</v>
      </c>
      <c r="J67" s="48">
        <v>21</v>
      </c>
      <c r="K67" s="48">
        <v>35</v>
      </c>
      <c r="L67" s="48">
        <v>35</v>
      </c>
      <c r="M67" s="48">
        <v>87</v>
      </c>
      <c r="N67" s="48">
        <v>205</v>
      </c>
      <c r="O67" s="48">
        <v>451</v>
      </c>
    </row>
    <row r="68" spans="1:15" x14ac:dyDescent="0.2">
      <c r="A68" s="60"/>
      <c r="B68" s="52" t="s">
        <v>33</v>
      </c>
      <c r="C68" s="38">
        <v>4.4345898004434593E-2</v>
      </c>
      <c r="D68" s="38">
        <v>1.1086474501108648E-2</v>
      </c>
      <c r="E68" s="38">
        <v>1.1086474501108648E-2</v>
      </c>
      <c r="F68" s="38">
        <v>1.3303769401330377E-2</v>
      </c>
      <c r="G68" s="38">
        <v>8.869179600886918E-3</v>
      </c>
      <c r="H68" s="38">
        <v>3.5476718403547672E-2</v>
      </c>
      <c r="I68" s="38">
        <v>2.6607538802660754E-2</v>
      </c>
      <c r="J68" s="38">
        <v>4.6563192904656318E-2</v>
      </c>
      <c r="K68" s="38">
        <v>7.7605321507760533E-2</v>
      </c>
      <c r="L68" s="38">
        <v>7.7605321507760533E-2</v>
      </c>
      <c r="M68" s="38">
        <v>0.19290465631929046</v>
      </c>
      <c r="N68" s="38">
        <v>0.45454545454545453</v>
      </c>
      <c r="O68" s="38">
        <v>1</v>
      </c>
    </row>
    <row r="71" spans="1:15" ht="25.5" x14ac:dyDescent="0.2">
      <c r="A71" s="42" t="s">
        <v>2</v>
      </c>
      <c r="B71" s="42" t="s">
        <v>43</v>
      </c>
      <c r="C71" s="43" t="s">
        <v>65</v>
      </c>
      <c r="D71" s="44">
        <v>2015</v>
      </c>
      <c r="E71" s="43">
        <v>2016</v>
      </c>
      <c r="F71" s="43">
        <v>2017</v>
      </c>
      <c r="G71" s="43">
        <v>2018</v>
      </c>
      <c r="H71" s="43">
        <v>2019</v>
      </c>
      <c r="I71" s="43">
        <v>2020</v>
      </c>
      <c r="J71" s="43">
        <v>2021</v>
      </c>
      <c r="K71" s="43">
        <v>2022</v>
      </c>
      <c r="L71" s="43">
        <v>2023</v>
      </c>
      <c r="M71" s="43">
        <v>2024</v>
      </c>
      <c r="N71" s="45" t="s">
        <v>68</v>
      </c>
      <c r="O71" s="43" t="s">
        <v>34</v>
      </c>
    </row>
    <row r="72" spans="1:15" x14ac:dyDescent="0.2">
      <c r="A72" s="58" t="s">
        <v>22</v>
      </c>
      <c r="B72" s="46" t="s">
        <v>3</v>
      </c>
      <c r="C72" s="47">
        <v>114</v>
      </c>
      <c r="D72" s="47">
        <v>1</v>
      </c>
      <c r="E72" s="47">
        <v>2</v>
      </c>
      <c r="F72" s="47">
        <v>3</v>
      </c>
      <c r="G72" s="47">
        <v>4</v>
      </c>
      <c r="H72" s="47">
        <v>5</v>
      </c>
      <c r="I72" s="47">
        <v>2</v>
      </c>
      <c r="J72" s="47">
        <v>11</v>
      </c>
      <c r="K72" s="47">
        <v>7</v>
      </c>
      <c r="L72" s="47">
        <v>11</v>
      </c>
      <c r="M72" s="47">
        <v>167</v>
      </c>
      <c r="N72" s="47">
        <v>489</v>
      </c>
      <c r="O72" s="47">
        <v>816</v>
      </c>
    </row>
    <row r="73" spans="1:15" x14ac:dyDescent="0.2">
      <c r="A73" s="59"/>
      <c r="B73" s="46" t="s">
        <v>4</v>
      </c>
      <c r="C73" s="47">
        <v>37</v>
      </c>
      <c r="D73" s="47">
        <v>13</v>
      </c>
      <c r="E73" s="47">
        <v>10</v>
      </c>
      <c r="F73" s="47">
        <v>25</v>
      </c>
      <c r="G73" s="47">
        <v>19</v>
      </c>
      <c r="H73" s="47">
        <v>27</v>
      </c>
      <c r="I73" s="47">
        <v>39</v>
      </c>
      <c r="J73" s="47">
        <v>56</v>
      </c>
      <c r="K73" s="47">
        <v>89</v>
      </c>
      <c r="L73" s="47">
        <v>78</v>
      </c>
      <c r="M73" s="47">
        <v>99</v>
      </c>
      <c r="N73" s="47">
        <v>85</v>
      </c>
      <c r="O73" s="47">
        <v>577</v>
      </c>
    </row>
    <row r="74" spans="1:15" x14ac:dyDescent="0.2">
      <c r="A74" s="59"/>
      <c r="B74" s="46" t="s">
        <v>5</v>
      </c>
      <c r="C74" s="47">
        <v>1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2</v>
      </c>
      <c r="J74" s="47">
        <v>1</v>
      </c>
      <c r="K74" s="47">
        <v>0</v>
      </c>
      <c r="L74" s="47">
        <v>0</v>
      </c>
      <c r="M74" s="47">
        <v>0</v>
      </c>
      <c r="N74" s="47">
        <v>0</v>
      </c>
      <c r="O74" s="47">
        <v>4</v>
      </c>
    </row>
    <row r="75" spans="1:15" x14ac:dyDescent="0.2">
      <c r="A75" s="59"/>
      <c r="B75" s="46" t="s">
        <v>31</v>
      </c>
      <c r="C75" s="47">
        <v>41</v>
      </c>
      <c r="D75" s="47">
        <v>3</v>
      </c>
      <c r="E75" s="47">
        <v>8</v>
      </c>
      <c r="F75" s="47">
        <v>10</v>
      </c>
      <c r="G75" s="47">
        <v>11</v>
      </c>
      <c r="H75" s="47">
        <v>12</v>
      </c>
      <c r="I75" s="47">
        <v>4</v>
      </c>
      <c r="J75" s="47">
        <v>14</v>
      </c>
      <c r="K75" s="47">
        <v>13</v>
      </c>
      <c r="L75" s="47">
        <v>6</v>
      </c>
      <c r="M75" s="47">
        <v>1</v>
      </c>
      <c r="N75" s="47">
        <v>0</v>
      </c>
      <c r="O75" s="47">
        <v>123</v>
      </c>
    </row>
    <row r="76" spans="1:15" x14ac:dyDescent="0.2">
      <c r="A76" s="59"/>
      <c r="B76" s="46" t="s">
        <v>6</v>
      </c>
      <c r="C76" s="47">
        <v>1</v>
      </c>
      <c r="D76" s="47">
        <v>0</v>
      </c>
      <c r="E76" s="47">
        <v>0</v>
      </c>
      <c r="F76" s="47">
        <v>1</v>
      </c>
      <c r="G76" s="47">
        <v>0</v>
      </c>
      <c r="H76" s="47">
        <v>1</v>
      </c>
      <c r="I76" s="47">
        <v>3</v>
      </c>
      <c r="J76" s="47">
        <v>1</v>
      </c>
      <c r="K76" s="47">
        <v>0</v>
      </c>
      <c r="L76" s="47">
        <v>0</v>
      </c>
      <c r="M76" s="47">
        <v>0</v>
      </c>
      <c r="N76" s="47">
        <v>0</v>
      </c>
      <c r="O76" s="47">
        <v>7</v>
      </c>
    </row>
    <row r="77" spans="1:15" x14ac:dyDescent="0.2">
      <c r="A77" s="59"/>
      <c r="B77" s="46" t="s">
        <v>24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2</v>
      </c>
      <c r="N77" s="47">
        <v>25</v>
      </c>
      <c r="O77" s="47">
        <v>27</v>
      </c>
    </row>
    <row r="78" spans="1:15" x14ac:dyDescent="0.2">
      <c r="A78" s="59"/>
      <c r="B78" s="46" t="s">
        <v>25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1</v>
      </c>
      <c r="N78" s="47">
        <v>5</v>
      </c>
      <c r="O78" s="47">
        <v>6</v>
      </c>
    </row>
    <row r="79" spans="1:15" x14ac:dyDescent="0.2">
      <c r="A79" s="59"/>
      <c r="B79" s="46" t="s">
        <v>26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2</v>
      </c>
      <c r="N79" s="47">
        <v>2</v>
      </c>
      <c r="O79" s="47">
        <v>4</v>
      </c>
    </row>
    <row r="80" spans="1:15" x14ac:dyDescent="0.2">
      <c r="A80" s="59"/>
      <c r="B80" s="46" t="s">
        <v>27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5</v>
      </c>
      <c r="M80" s="47">
        <v>27</v>
      </c>
      <c r="N80" s="47">
        <v>19</v>
      </c>
      <c r="O80" s="47">
        <v>51</v>
      </c>
    </row>
    <row r="81" spans="1:15" x14ac:dyDescent="0.2">
      <c r="A81" s="59"/>
      <c r="B81" s="46" t="s">
        <v>28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1</v>
      </c>
      <c r="M81" s="47">
        <v>4</v>
      </c>
      <c r="N81" s="47">
        <v>1</v>
      </c>
      <c r="O81" s="47">
        <v>6</v>
      </c>
    </row>
    <row r="82" spans="1:15" x14ac:dyDescent="0.2">
      <c r="A82" s="59"/>
      <c r="B82" s="46" t="s">
        <v>29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1</v>
      </c>
      <c r="M82" s="47">
        <v>1</v>
      </c>
      <c r="N82" s="47">
        <v>7</v>
      </c>
      <c r="O82" s="47">
        <v>9</v>
      </c>
    </row>
    <row r="83" spans="1:15" x14ac:dyDescent="0.2">
      <c r="A83" s="59"/>
      <c r="B83" s="52" t="s">
        <v>32</v>
      </c>
      <c r="C83" s="48">
        <v>194</v>
      </c>
      <c r="D83" s="48">
        <v>17</v>
      </c>
      <c r="E83" s="48">
        <v>20</v>
      </c>
      <c r="F83" s="48">
        <v>39</v>
      </c>
      <c r="G83" s="48">
        <v>34</v>
      </c>
      <c r="H83" s="48">
        <v>45</v>
      </c>
      <c r="I83" s="48">
        <v>50</v>
      </c>
      <c r="J83" s="48">
        <v>83</v>
      </c>
      <c r="K83" s="48">
        <v>109</v>
      </c>
      <c r="L83" s="48">
        <v>102</v>
      </c>
      <c r="M83" s="48">
        <v>304</v>
      </c>
      <c r="N83" s="48">
        <v>633</v>
      </c>
      <c r="O83" s="48">
        <v>1630</v>
      </c>
    </row>
    <row r="84" spans="1:15" x14ac:dyDescent="0.2">
      <c r="A84" s="60"/>
      <c r="B84" s="52" t="s">
        <v>33</v>
      </c>
      <c r="C84" s="38">
        <v>0.11901840490797547</v>
      </c>
      <c r="D84" s="38">
        <v>1.0429447852760737E-2</v>
      </c>
      <c r="E84" s="38">
        <v>1.2269938650306749E-2</v>
      </c>
      <c r="F84" s="38">
        <v>2.392638036809816E-2</v>
      </c>
      <c r="G84" s="38">
        <v>2.0858895705521473E-2</v>
      </c>
      <c r="H84" s="38">
        <v>2.7607361963190184E-2</v>
      </c>
      <c r="I84" s="38">
        <v>3.0674846625766871E-2</v>
      </c>
      <c r="J84" s="38">
        <v>5.0920245398773004E-2</v>
      </c>
      <c r="K84" s="38">
        <v>6.6871165644171782E-2</v>
      </c>
      <c r="L84" s="38">
        <v>6.2576687116564417E-2</v>
      </c>
      <c r="M84" s="38">
        <v>0.18650306748466258</v>
      </c>
      <c r="N84" s="38">
        <v>0.38834355828220857</v>
      </c>
      <c r="O84" s="38">
        <v>1</v>
      </c>
    </row>
    <row r="87" spans="1:15" ht="25.5" x14ac:dyDescent="0.2">
      <c r="A87" s="42" t="s">
        <v>2</v>
      </c>
      <c r="B87" s="42" t="s">
        <v>43</v>
      </c>
      <c r="C87" s="43" t="s">
        <v>65</v>
      </c>
      <c r="D87" s="44">
        <v>2015</v>
      </c>
      <c r="E87" s="43">
        <v>2016</v>
      </c>
      <c r="F87" s="43">
        <v>2017</v>
      </c>
      <c r="G87" s="43">
        <v>2018</v>
      </c>
      <c r="H87" s="43">
        <v>2019</v>
      </c>
      <c r="I87" s="43">
        <v>2020</v>
      </c>
      <c r="J87" s="43">
        <v>2021</v>
      </c>
      <c r="K87" s="43">
        <v>2022</v>
      </c>
      <c r="L87" s="43">
        <v>2023</v>
      </c>
      <c r="M87" s="43">
        <v>2024</v>
      </c>
      <c r="N87" s="45" t="s">
        <v>68</v>
      </c>
      <c r="O87" s="43" t="s">
        <v>34</v>
      </c>
    </row>
    <row r="88" spans="1:15" x14ac:dyDescent="0.2">
      <c r="A88" s="58" t="s">
        <v>21</v>
      </c>
      <c r="B88" s="46" t="s">
        <v>3</v>
      </c>
      <c r="C88" s="47">
        <v>11</v>
      </c>
      <c r="D88" s="47">
        <v>5</v>
      </c>
      <c r="E88" s="47">
        <v>12</v>
      </c>
      <c r="F88" s="47">
        <v>13</v>
      </c>
      <c r="G88" s="47">
        <v>9</v>
      </c>
      <c r="H88" s="47">
        <v>8</v>
      </c>
      <c r="I88" s="47">
        <v>5</v>
      </c>
      <c r="J88" s="47">
        <v>15</v>
      </c>
      <c r="K88" s="47">
        <v>12</v>
      </c>
      <c r="L88" s="47">
        <v>17</v>
      </c>
      <c r="M88" s="47">
        <v>115</v>
      </c>
      <c r="N88" s="47">
        <v>178</v>
      </c>
      <c r="O88" s="47">
        <v>400</v>
      </c>
    </row>
    <row r="89" spans="1:15" x14ac:dyDescent="0.2">
      <c r="A89" s="59"/>
      <c r="B89" s="46" t="s">
        <v>4</v>
      </c>
      <c r="C89" s="47">
        <v>117</v>
      </c>
      <c r="D89" s="47">
        <v>31</v>
      </c>
      <c r="E89" s="47">
        <v>39</v>
      </c>
      <c r="F89" s="47">
        <v>49</v>
      </c>
      <c r="G89" s="47">
        <v>62</v>
      </c>
      <c r="H89" s="47">
        <v>56</v>
      </c>
      <c r="I89" s="47">
        <v>54</v>
      </c>
      <c r="J89" s="47">
        <v>82</v>
      </c>
      <c r="K89" s="47">
        <v>72</v>
      </c>
      <c r="L89" s="47">
        <v>96</v>
      </c>
      <c r="M89" s="47">
        <v>106</v>
      </c>
      <c r="N89" s="47">
        <v>46</v>
      </c>
      <c r="O89" s="47">
        <v>810</v>
      </c>
    </row>
    <row r="90" spans="1:15" x14ac:dyDescent="0.2">
      <c r="A90" s="59"/>
      <c r="B90" s="46" t="s">
        <v>5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</row>
    <row r="91" spans="1:15" x14ac:dyDescent="0.2">
      <c r="A91" s="59"/>
      <c r="B91" s="46" t="s">
        <v>31</v>
      </c>
      <c r="C91" s="47">
        <v>23</v>
      </c>
      <c r="D91" s="47">
        <v>8</v>
      </c>
      <c r="E91" s="47">
        <v>9</v>
      </c>
      <c r="F91" s="47">
        <v>2</v>
      </c>
      <c r="G91" s="47">
        <v>11</v>
      </c>
      <c r="H91" s="47">
        <v>11</v>
      </c>
      <c r="I91" s="47">
        <v>6</v>
      </c>
      <c r="J91" s="47">
        <v>15</v>
      </c>
      <c r="K91" s="47">
        <v>9</v>
      </c>
      <c r="L91" s="47">
        <v>3</v>
      </c>
      <c r="M91" s="47">
        <v>2</v>
      </c>
      <c r="N91" s="47">
        <v>0</v>
      </c>
      <c r="O91" s="47">
        <v>99</v>
      </c>
    </row>
    <row r="92" spans="1:15" x14ac:dyDescent="0.2">
      <c r="A92" s="59"/>
      <c r="B92" s="46" t="s">
        <v>6</v>
      </c>
      <c r="C92" s="47">
        <v>2</v>
      </c>
      <c r="D92" s="47">
        <v>0</v>
      </c>
      <c r="E92" s="47">
        <v>0</v>
      </c>
      <c r="F92" s="47">
        <v>0</v>
      </c>
      <c r="G92" s="47">
        <v>2</v>
      </c>
      <c r="H92" s="47">
        <v>2</v>
      </c>
      <c r="I92" s="47">
        <v>0</v>
      </c>
      <c r="J92" s="47">
        <v>0</v>
      </c>
      <c r="K92" s="47">
        <v>1</v>
      </c>
      <c r="L92" s="47">
        <v>0</v>
      </c>
      <c r="M92" s="47">
        <v>0</v>
      </c>
      <c r="N92" s="47">
        <v>0</v>
      </c>
      <c r="O92" s="47">
        <v>7</v>
      </c>
    </row>
    <row r="93" spans="1:15" x14ac:dyDescent="0.2">
      <c r="A93" s="59"/>
      <c r="B93" s="46" t="s">
        <v>24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9</v>
      </c>
      <c r="O93" s="47">
        <v>9</v>
      </c>
    </row>
    <row r="94" spans="1:15" x14ac:dyDescent="0.2">
      <c r="A94" s="59"/>
      <c r="B94" s="46" t="s">
        <v>25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5</v>
      </c>
      <c r="O94" s="47">
        <v>5</v>
      </c>
    </row>
    <row r="95" spans="1:15" x14ac:dyDescent="0.2">
      <c r="A95" s="59"/>
      <c r="B95" s="46" t="s">
        <v>26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1</v>
      </c>
      <c r="O95" s="47">
        <v>1</v>
      </c>
    </row>
    <row r="96" spans="1:15" x14ac:dyDescent="0.2">
      <c r="A96" s="59"/>
      <c r="B96" s="46" t="s">
        <v>27</v>
      </c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11</v>
      </c>
      <c r="M96" s="47">
        <v>26</v>
      </c>
      <c r="N96" s="47">
        <v>23</v>
      </c>
      <c r="O96" s="47">
        <v>60</v>
      </c>
    </row>
    <row r="97" spans="1:15" x14ac:dyDescent="0.2">
      <c r="A97" s="59"/>
      <c r="B97" s="46" t="s">
        <v>28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2</v>
      </c>
      <c r="M97" s="47">
        <v>7</v>
      </c>
      <c r="N97" s="47">
        <v>2</v>
      </c>
      <c r="O97" s="47">
        <v>11</v>
      </c>
    </row>
    <row r="98" spans="1:15" x14ac:dyDescent="0.2">
      <c r="A98" s="59"/>
      <c r="B98" s="46" t="s">
        <v>29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1</v>
      </c>
      <c r="O98" s="47">
        <v>1</v>
      </c>
    </row>
    <row r="99" spans="1:15" x14ac:dyDescent="0.2">
      <c r="A99" s="59"/>
      <c r="B99" s="52" t="s">
        <v>32</v>
      </c>
      <c r="C99" s="48">
        <v>153</v>
      </c>
      <c r="D99" s="48">
        <v>44</v>
      </c>
      <c r="E99" s="48">
        <v>60</v>
      </c>
      <c r="F99" s="48">
        <v>64</v>
      </c>
      <c r="G99" s="48">
        <v>84</v>
      </c>
      <c r="H99" s="48">
        <v>77</v>
      </c>
      <c r="I99" s="48">
        <v>65</v>
      </c>
      <c r="J99" s="48">
        <v>112</v>
      </c>
      <c r="K99" s="48">
        <v>94</v>
      </c>
      <c r="L99" s="48">
        <v>129</v>
      </c>
      <c r="M99" s="48">
        <v>256</v>
      </c>
      <c r="N99" s="48">
        <v>265</v>
      </c>
      <c r="O99" s="48">
        <v>1403</v>
      </c>
    </row>
    <row r="100" spans="1:15" x14ac:dyDescent="0.2">
      <c r="A100" s="60"/>
      <c r="B100" s="52" t="s">
        <v>33</v>
      </c>
      <c r="C100" s="38">
        <v>0.1090520313613685</v>
      </c>
      <c r="D100" s="38">
        <v>3.1361368496079831E-2</v>
      </c>
      <c r="E100" s="38">
        <v>4.2765502494654314E-2</v>
      </c>
      <c r="F100" s="38">
        <v>4.5616535994297935E-2</v>
      </c>
      <c r="G100" s="38">
        <v>5.987170349251604E-2</v>
      </c>
      <c r="H100" s="38">
        <v>5.48823948681397E-2</v>
      </c>
      <c r="I100" s="38">
        <v>4.6329294369208837E-2</v>
      </c>
      <c r="J100" s="38">
        <v>7.9828937990021387E-2</v>
      </c>
      <c r="K100" s="38">
        <v>6.6999287241625086E-2</v>
      </c>
      <c r="L100" s="38">
        <v>9.1945830363506773E-2</v>
      </c>
      <c r="M100" s="38">
        <v>0.18246614397719174</v>
      </c>
      <c r="N100" s="38">
        <v>0.18888096935138987</v>
      </c>
      <c r="O100" s="38">
        <v>1</v>
      </c>
    </row>
    <row r="102" spans="1:15" x14ac:dyDescent="0.2">
      <c r="A102" s="53" t="s">
        <v>69</v>
      </c>
    </row>
    <row r="103" spans="1:15" x14ac:dyDescent="0.2">
      <c r="A103" s="53" t="s">
        <v>64</v>
      </c>
    </row>
  </sheetData>
  <mergeCells count="6">
    <mergeCell ref="A88:A100"/>
    <mergeCell ref="A8:A20"/>
    <mergeCell ref="A24:A36"/>
    <mergeCell ref="A40:A52"/>
    <mergeCell ref="A56:A68"/>
    <mergeCell ref="A72:A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1E52D-E8E1-4E68-A4BA-FDAFFAA34835}"/>
</file>

<file path=customXml/itemProps2.xml><?xml version="1.0" encoding="utf-8"?>
<ds:datastoreItem xmlns:ds="http://schemas.openxmlformats.org/officeDocument/2006/customXml" ds:itemID="{AA881FEC-92DB-40B6-AC93-CE5668EBE0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EEC1FF-3246-41E7-AB66-B57977F66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 SIECIC</vt:lpstr>
      <vt:lpstr>Variazione pendenti SIECIC</vt:lpstr>
      <vt:lpstr>Stratigrafia pendenti SIECIC</vt:lpstr>
      <vt:lpstr>'Flussi 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2016-09-26T12:25:54Z</cp:lastPrinted>
  <dcterms:created xsi:type="dcterms:W3CDTF">2016-09-15T11:02:19Z</dcterms:created>
  <dcterms:modified xsi:type="dcterms:W3CDTF">2025-10-15T13:47:37Z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