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FOCUS\dati\2025\20250903\SIECIC Monitoraggio trimestrale\250630MonitoraggioSIECIC\"/>
    </mc:Choice>
  </mc:AlternateContent>
  <xr:revisionPtr revIDLastSave="0" documentId="13_ncr:1_{27A74ACE-8265-46F4-A47B-5FE453D8C1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6" r:id="rId1"/>
    <sheet name="Flussi SIECIC" sheetId="2" r:id="rId2"/>
    <sheet name="Variazione pendenti SIECIC" sheetId="4" r:id="rId3"/>
    <sheet name="Stratigrafia pendenti SIECIC" sheetId="19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SIECIC'!$A$1:$B$66</definedName>
    <definedName name="_xlnm.Print_Area" localSheetId="2">'Variazione pendenti SIECIC'!$A$1:$F$15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H62" i="2"/>
  <c r="G62" i="2"/>
  <c r="E17" i="2"/>
  <c r="F17" i="2"/>
  <c r="E62" i="2"/>
  <c r="F62" i="2"/>
  <c r="E47" i="2"/>
  <c r="F47" i="2"/>
  <c r="E32" i="2"/>
  <c r="F32" i="2"/>
  <c r="G19" i="2" l="1"/>
  <c r="D62" i="2"/>
  <c r="C62" i="2"/>
  <c r="C47" i="2"/>
  <c r="C32" i="2"/>
  <c r="D47" i="2"/>
  <c r="D32" i="2"/>
  <c r="D17" i="2"/>
  <c r="C17" i="2"/>
  <c r="C19" i="2" s="1"/>
  <c r="H47" i="2"/>
  <c r="G47" i="2"/>
  <c r="H32" i="2"/>
  <c r="G32" i="2"/>
  <c r="G34" i="2" s="1"/>
  <c r="F13" i="4"/>
  <c r="F11" i="4"/>
  <c r="F9" i="4"/>
  <c r="F7" i="4"/>
  <c r="C64" i="2" l="1"/>
  <c r="C34" i="2"/>
  <c r="G64" i="2"/>
  <c r="G49" i="2"/>
  <c r="C49" i="2"/>
  <c r="E64" i="2"/>
  <c r="E49" i="2"/>
  <c r="E34" i="2"/>
  <c r="E19" i="2"/>
</calcChain>
</file>

<file path=xl/sharedStrings.xml><?xml version="1.0" encoding="utf-8"?>
<sst xmlns="http://schemas.openxmlformats.org/spreadsheetml/2006/main" count="212" uniqueCount="71">
  <si>
    <t>Distretto di Catania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</si>
  <si>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</si>
  <si>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</si>
  <si>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</si>
  <si>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</si>
  <si>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</si>
  <si>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</si>
  <si>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</si>
  <si>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</si>
  <si>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</si>
  <si>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</si>
  <si>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</si>
  <si>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</si>
  <si>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</si>
  <si>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</si>
  <si>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Catania</t>
  </si>
  <si>
    <t>Tribunale Ordinario di Caltagirone</t>
  </si>
  <si>
    <t>Tribunale Ordinario di Ragusa</t>
  </si>
  <si>
    <t>Tribunale Ordinario di Siracusa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</si>
  <si>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</si>
  <si>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</si>
  <si>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</si>
  <si>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</si>
  <si>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</si>
  <si>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</si>
  <si>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</si>
  <si>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</si>
  <si>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Totale</t>
  </si>
  <si>
    <t>FALLIMENTARE</t>
  </si>
  <si>
    <t>Totale AREA SIECIC</t>
  </si>
  <si>
    <t>Incidenza percentuale delle classi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</si>
  <si>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</si>
  <si>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</si>
  <si>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</si>
  <si>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</si>
  <si>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</si>
  <si>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</si>
  <si>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</si>
  <si>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</si>
  <si>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</si>
  <si>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</si>
  <si>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</si>
  <si>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</si>
  <si>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</si>
  <si>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</si>
  <si>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</si>
  <si>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</si>
  <si>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</si>
  <si>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</si>
  <si>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</si>
  <si>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</si>
  <si>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</si>
  <si>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</si>
  <si>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</si>
  <si>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</si>
  <si>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</si>
  <si>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</si>
  <si>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</si>
  <si>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Fonte:Dipartimento per l'innovazione tecnologica della giustizia - Direzione Generale di Statistica e Analisi Organizzativa</t>
  </si>
  <si>
    <t>Iscritti
2024</t>
  </si>
  <si>
    <t>Definiti 2024</t>
  </si>
  <si>
    <t>Pendenti al 31 marzo 2025</t>
  </si>
  <si>
    <t>Fino al 2014</t>
  </si>
  <si>
    <t>Pendenti al 31/12/2022</t>
  </si>
  <si>
    <t>Pendenti al 30/06/2025</t>
  </si>
  <si>
    <t>Anni 2023 - 30 giugno 2025</t>
  </si>
  <si>
    <t>Iscritti 
gen-giu 2025</t>
  </si>
  <si>
    <t>Definiti gen-giu 2022</t>
  </si>
  <si>
    <t>Pendenti al 30 giugno 2025</t>
  </si>
  <si>
    <t>30/06/2025</t>
  </si>
  <si>
    <t>Ultimo aggiornamento del sistema di rilevazione avvenuto il 15 settembre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</si>
</sst>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2" fillId="0" borderId="0"/>
    <xf numFmtId="0" fontId="11" fillId="0" borderId="0"/>
    <xf numFmtId="0" fontId="52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3" fillId="0" borderId="0"/>
    <xf numFmtId="0" fontId="3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42" fillId="0" borderId="0" xfId="1" applyFont="1"/>
    <xf numFmtId="0" fontId="43" fillId="0" borderId="0" xfId="1" applyFont="1"/>
    <xf numFmtId="0" fontId="41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3" fillId="0" borderId="1" xfId="1" applyFont="1" applyBorder="1"/>
    <xf numFmtId="0" fontId="46" fillId="0" borderId="3" xfId="1" applyFont="1" applyBorder="1"/>
    <xf numFmtId="0" fontId="45" fillId="0" borderId="0" xfId="1" applyFont="1" applyAlignment="1">
      <alignment horizontal="left" vertical="center" wrapText="1"/>
    </xf>
    <xf numFmtId="0" fontId="47" fillId="0" borderId="0" xfId="1" applyFont="1"/>
    <xf numFmtId="3" fontId="43" fillId="0" borderId="0" xfId="1" applyNumberFormat="1" applyFont="1"/>
    <xf numFmtId="0" fontId="46" fillId="0" borderId="1" xfId="1" applyFont="1" applyBorder="1"/>
    <xf numFmtId="0" fontId="45" fillId="0" borderId="5" xfId="1" applyFont="1" applyBorder="1" applyAlignment="1">
      <alignment horizontal="right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1" applyFont="1" applyBorder="1" applyAlignment="1">
      <alignment vertical="center"/>
    </xf>
    <xf numFmtId="3" fontId="45" fillId="0" borderId="1" xfId="1" applyNumberFormat="1" applyFont="1" applyBorder="1" applyAlignment="1">
      <alignment horizontal="center" vertical="center"/>
    </xf>
    <xf numFmtId="3" fontId="45" fillId="0" borderId="5" xfId="1" applyNumberFormat="1" applyFont="1" applyBorder="1" applyAlignment="1">
      <alignment horizontal="center" vertical="center"/>
    </xf>
    <xf numFmtId="164" fontId="45" fillId="0" borderId="1" xfId="2" applyNumberFormat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horizontal="center"/>
    </xf>
    <xf numFmtId="164" fontId="45" fillId="0" borderId="0" xfId="2" applyNumberFormat="1" applyFont="1" applyBorder="1" applyAlignment="1">
      <alignment horizontal="center"/>
    </xf>
    <xf numFmtId="0" fontId="43" fillId="0" borderId="0" xfId="0" applyFont="1"/>
    <xf numFmtId="3" fontId="43" fillId="0" borderId="1" xfId="0" applyNumberFormat="1" applyFont="1" applyBorder="1"/>
    <xf numFmtId="3" fontId="45" fillId="0" borderId="3" xfId="0" applyNumberFormat="1" applyFont="1" applyBorder="1"/>
    <xf numFmtId="3" fontId="43" fillId="0" borderId="0" xfId="0" applyNumberFormat="1" applyFont="1"/>
    <xf numFmtId="0" fontId="45" fillId="0" borderId="0" xfId="0" applyFont="1"/>
    <xf numFmtId="0" fontId="45" fillId="0" borderId="1" xfId="0" applyFont="1" applyBorder="1" applyAlignment="1">
      <alignment horizontal="right" vertical="center" wrapText="1"/>
    </xf>
    <xf numFmtId="3" fontId="0" fillId="0" borderId="0" xfId="0" applyNumberFormat="1"/>
    <xf numFmtId="3" fontId="43" fillId="0" borderId="3" xfId="0" applyNumberFormat="1" applyFont="1" applyBorder="1"/>
    <xf numFmtId="0" fontId="43" fillId="0" borderId="3" xfId="0" applyFont="1" applyBorder="1"/>
    <xf numFmtId="0" fontId="43" fillId="0" borderId="1" xfId="0" applyFont="1" applyBorder="1"/>
    <xf numFmtId="0" fontId="48" fillId="0" borderId="0" xfId="55" applyFont="1"/>
    <xf numFmtId="0" fontId="14" fillId="0" borderId="0" xfId="55"/>
    <xf numFmtId="0" fontId="41" fillId="0" borderId="0" xfId="55" applyFont="1"/>
    <xf numFmtId="0" fontId="41" fillId="0" borderId="1" xfId="55" applyFont="1" applyBorder="1"/>
    <xf numFmtId="0" fontId="14" fillId="0" borderId="1" xfId="55" applyBorder="1" applyAlignment="1">
      <alignment vertical="center"/>
    </xf>
    <xf numFmtId="0" fontId="14" fillId="0" borderId="1" xfId="55" applyBorder="1" applyAlignment="1">
      <alignment horizontal="left" vertical="center" wrapText="1"/>
    </xf>
    <xf numFmtId="0" fontId="13" fillId="0" borderId="1" xfId="55" applyFont="1" applyBorder="1" applyAlignment="1">
      <alignment vertical="center" wrapText="1"/>
    </xf>
    <xf numFmtId="9" fontId="51" fillId="0" borderId="1" xfId="58" applyFont="1" applyBorder="1"/>
    <xf numFmtId="9" fontId="51" fillId="0" borderId="0" xfId="58" applyFont="1" applyBorder="1"/>
    <xf numFmtId="0" fontId="45" fillId="0" borderId="1" xfId="0" applyFont="1" applyBorder="1" applyAlignment="1">
      <alignment horizontal="center" vertical="center" wrapText="1"/>
    </xf>
    <xf numFmtId="0" fontId="45" fillId="0" borderId="0" xfId="68" applyFont="1"/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15" fontId="51" fillId="0" borderId="1" xfId="0" quotePrefix="1" applyNumberFormat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42" fillId="0" borderId="0" xfId="73" applyFont="1"/>
    <xf numFmtId="0" fontId="41" fillId="0" borderId="0" xfId="73" applyFont="1"/>
    <xf numFmtId="0" fontId="45" fillId="0" borderId="0" xfId="73" applyFont="1"/>
    <xf numFmtId="0" fontId="45" fillId="0" borderId="1" xfId="73" applyFont="1" applyBorder="1"/>
    <xf numFmtId="0" fontId="47" fillId="0" borderId="0" xfId="73" applyFont="1"/>
    <xf numFmtId="0" fontId="14" fillId="0" borderId="0" xfId="55" applyAlignment="1">
      <alignment horizontal="left" vertical="center" wrapText="1"/>
    </xf>
    <xf numFmtId="0" fontId="45" fillId="0" borderId="6" xfId="1" applyFont="1" applyBorder="1" applyAlignment="1">
      <alignment horizontal="left" vertical="center" wrapText="1"/>
    </xf>
    <xf numFmtId="0" fontId="45" fillId="0" borderId="5" xfId="1" applyFont="1" applyBorder="1" applyAlignment="1">
      <alignment horizontal="left" vertical="center" wrapText="1"/>
    </xf>
    <xf numFmtId="0" fontId="45" fillId="0" borderId="3" xfId="1" applyFont="1" applyBorder="1" applyAlignment="1">
      <alignment horizontal="left" vertical="center" wrapText="1"/>
    </xf>
    <xf numFmtId="0" fontId="45" fillId="0" borderId="1" xfId="1" applyFont="1" applyBorder="1" applyAlignment="1">
      <alignment horizontal="left" vertical="center" wrapText="1"/>
    </xf>
    <xf numFmtId="4" fontId="45" fillId="0" borderId="2" xfId="0" applyNumberFormat="1" applyFont="1" applyBorder="1" applyAlignment="1">
      <alignment horizontal="center" vertical="center"/>
    </xf>
    <xf numFmtId="4" fontId="45" fillId="0" borderId="4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</cellXfs>
  <cellStyles count="74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9" xr:uid="{00000000-0005-0000-0000-000016000000}"/>
    <cellStyle name="Normale 2 2 28" xfId="60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1" xr:uid="{CF31B684-7A64-4EC1-A0AD-70E794500B3B}"/>
    <cellStyle name="Normale 2 2 31" xfId="64" xr:uid="{00000000-0005-0000-0000-00001B000000}"/>
    <cellStyle name="Normale 2 2 32" xfId="65" xr:uid="{00000000-0005-0000-0000-00001C000000}"/>
    <cellStyle name="Normale 2 2 33" xfId="66" xr:uid="{2E05D0D4-220B-489D-A6B3-B6338B56970C}"/>
    <cellStyle name="Normale 2 2 34" xfId="67" xr:uid="{76A2957C-4B25-430A-9377-13C79E66B096}"/>
    <cellStyle name="Normale 2 2 35" xfId="68" xr:uid="{56615B57-8CC2-403A-9E3B-92627F023976}"/>
    <cellStyle name="Normale 2 2 36" xfId="69" xr:uid="{91E2E37E-26F3-4A9A-B09C-89A5E55CB87B}"/>
    <cellStyle name="Normale 2 2 37" xfId="72" xr:uid="{54C57900-FCB1-4943-9155-955D1B481517}"/>
    <cellStyle name="Normale 2 2 38" xfId="73" xr:uid="{03F76712-6C02-4DC9-99DD-01847EEBEB3D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5" xr:uid="{00000000-0005-0000-0000-000025000000}"/>
    <cellStyle name="Normale 4" xfId="61" xr:uid="{00000000-0005-0000-0000-000026000000}"/>
    <cellStyle name="Normale 5" xfId="70" xr:uid="{FDD808B1-6796-4B38-9F29-F51817FD8A7F}"/>
    <cellStyle name="Percentuale" xfId="58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3" xfId="8" xr:uid="{00000000-0005-0000-0000-00003A000000}"/>
    <cellStyle name="Percentuale 2 2 4" xfId="10" xr:uid="{00000000-0005-0000-0000-00003B000000}"/>
    <cellStyle name="Percentuale 2 2 5" xfId="12" xr:uid="{00000000-0005-0000-0000-00003C000000}"/>
    <cellStyle name="Percentuale 2 2 6" xfId="14" xr:uid="{00000000-0005-0000-0000-00003D000000}"/>
    <cellStyle name="Percentuale 2 2 7" xfId="16" xr:uid="{00000000-0005-0000-0000-00003E000000}"/>
    <cellStyle name="Percentuale 2 2 8" xfId="18" xr:uid="{00000000-0005-0000-0000-00003F000000}"/>
    <cellStyle name="Percentuale 2 2 9" xfId="20" xr:uid="{00000000-0005-0000-0000-000040000000}"/>
    <cellStyle name="Percentuale 3" xfId="57" xr:uid="{00000000-0005-0000-0000-00004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A38" sqref="A38"/>
    </sheetView>
  </sheetViews>
  <sheetFormatPr defaultColWidth="9.140625" defaultRowHeight="15" x14ac:dyDescent="0.25"/>
  <cols>
    <col min="1" max="1" width="51.7109375" style="33" customWidth="1"/>
    <col min="2" max="2" width="71" style="33" customWidth="1"/>
    <col min="3" max="16384" width="9.140625" style="33"/>
  </cols>
  <sheetData>
    <row r="1" spans="1:2" x14ac:dyDescent="0.25">
      <c r="A1" s="32" t="s">
        <v>31</v>
      </c>
    </row>
    <row r="2" spans="1:2" x14ac:dyDescent="0.25">
      <c r="A2" s="33" t="s">
        <v>32</v>
      </c>
      <c r="B2" s="33" t="s">
        <v>33</v>
      </c>
    </row>
    <row r="3" spans="1:2" x14ac:dyDescent="0.25">
      <c r="A3" s="33" t="s">
        <v>34</v>
      </c>
      <c r="B3" s="33" t="s">
        <v>35</v>
      </c>
    </row>
    <row r="4" spans="1:2" x14ac:dyDescent="0.25">
      <c r="A4" s="33" t="s">
        <v>36</v>
      </c>
      <c r="B4" s="33" t="s">
        <v>37</v>
      </c>
    </row>
    <row r="5" spans="1:2" x14ac:dyDescent="0.25">
      <c r="A5" s="33" t="s">
        <v>2</v>
      </c>
      <c r="B5" s="33" t="s">
        <v>38</v>
      </c>
    </row>
    <row r="6" spans="1:2" x14ac:dyDescent="0.25">
      <c r="A6" s="33" t="s">
        <v>39</v>
      </c>
      <c r="B6" s="33" t="s">
        <v>40</v>
      </c>
    </row>
    <row r="7" spans="1:2" x14ac:dyDescent="0.25">
      <c r="A7" s="33" t="s">
        <v>41</v>
      </c>
      <c r="B7" s="33" t="s">
        <v>42</v>
      </c>
    </row>
    <row r="8" spans="1:2" x14ac:dyDescent="0.25">
      <c r="A8" s="33" t="s">
        <v>43</v>
      </c>
      <c r="B8" s="33" t="s">
        <v>44</v>
      </c>
    </row>
    <row r="9" spans="1:2" x14ac:dyDescent="0.25">
      <c r="A9" s="33" t="s">
        <v>45</v>
      </c>
      <c r="B9" s="33" t="s">
        <v>46</v>
      </c>
    </row>
    <row r="11" spans="1:2" x14ac:dyDescent="0.25">
      <c r="A11" s="34" t="s">
        <v>47</v>
      </c>
    </row>
    <row r="12" spans="1:2" x14ac:dyDescent="0.25">
      <c r="A12" s="56" t="s">
        <v>48</v>
      </c>
      <c r="B12" s="56"/>
    </row>
    <row r="13" spans="1:2" x14ac:dyDescent="0.25">
      <c r="A13" s="56"/>
      <c r="B13" s="56"/>
    </row>
    <row r="14" spans="1:2" x14ac:dyDescent="0.25">
      <c r="A14" s="33" t="s">
        <v>49</v>
      </c>
    </row>
    <row r="16" spans="1:2" x14ac:dyDescent="0.25">
      <c r="A16" s="35" t="s">
        <v>50</v>
      </c>
      <c r="B16" s="35" t="s">
        <v>51</v>
      </c>
    </row>
    <row r="17" spans="1:2" ht="17.25" customHeight="1" x14ac:dyDescent="0.25">
      <c r="A17" s="36" t="s">
        <v>20</v>
      </c>
      <c r="B17" s="36" t="s">
        <v>52</v>
      </c>
    </row>
    <row r="18" spans="1:2" ht="30" x14ac:dyDescent="0.25">
      <c r="A18" s="36" t="s">
        <v>21</v>
      </c>
      <c r="B18" s="38" t="s">
        <v>55</v>
      </c>
    </row>
    <row r="19" spans="1:2" ht="45" x14ac:dyDescent="0.25">
      <c r="A19" s="36" t="s">
        <v>22</v>
      </c>
      <c r="B19" s="37" t="s">
        <v>53</v>
      </c>
    </row>
    <row r="20" spans="1:2" x14ac:dyDescent="0.25">
      <c r="A20" s="36" t="s">
        <v>23</v>
      </c>
      <c r="B20" s="36" t="s">
        <v>54</v>
      </c>
    </row>
    <row r="21" spans="1:2" ht="30" x14ac:dyDescent="0.25">
      <c r="A21" s="36" t="s">
        <v>24</v>
      </c>
      <c r="B21" s="38" t="s">
        <v>55</v>
      </c>
    </row>
    <row r="22" spans="1:2" ht="45" x14ac:dyDescent="0.25">
      <c r="A22" s="36" t="s">
        <v>25</v>
      </c>
      <c r="B22" s="37" t="s">
        <v>53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showGridLines="0" zoomScale="80" zoomScaleNormal="80" workbookViewId="0">
      <selection activeCell="N59" sqref="N59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9.140625" style="22"/>
    <col min="4" max="4" width="7.85546875" style="22" customWidth="1"/>
    <col min="5" max="5" width="9.140625" style="22"/>
    <col min="6" max="6" width="8.42578125" style="22" customWidth="1"/>
    <col min="7" max="7" width="9.140625" style="22"/>
    <col min="8" max="8" width="9.140625" style="22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6" t="s">
        <v>65</v>
      </c>
    </row>
    <row r="6" spans="1:8" ht="38.25" x14ac:dyDescent="0.2">
      <c r="A6" s="5" t="s">
        <v>2</v>
      </c>
      <c r="B6" s="5" t="s">
        <v>8</v>
      </c>
      <c r="C6" s="27" t="s">
        <v>56</v>
      </c>
      <c r="D6" s="27" t="s">
        <v>57</v>
      </c>
      <c r="E6" s="27" t="s">
        <v>59</v>
      </c>
      <c r="F6" s="27" t="s">
        <v>60</v>
      </c>
      <c r="G6" s="27" t="s">
        <v>66</v>
      </c>
      <c r="H6" s="27" t="s">
        <v>67</v>
      </c>
    </row>
    <row r="7" spans="1:8" ht="12.75" customHeight="1" x14ac:dyDescent="0.2">
      <c r="A7" s="57" t="s">
        <v>16</v>
      </c>
      <c r="B7" s="6" t="s">
        <v>3</v>
      </c>
      <c r="C7" s="23">
        <v>383</v>
      </c>
      <c r="D7" s="23">
        <v>465</v>
      </c>
      <c r="E7" s="23">
        <v>460</v>
      </c>
      <c r="F7" s="23">
        <v>384</v>
      </c>
      <c r="G7" s="23">
        <v>257</v>
      </c>
      <c r="H7" s="23">
        <v>196</v>
      </c>
    </row>
    <row r="8" spans="1:8" ht="12.75" customHeight="1" x14ac:dyDescent="0.2">
      <c r="A8" s="58"/>
      <c r="B8" s="6" t="s">
        <v>4</v>
      </c>
      <c r="C8" s="23">
        <v>108</v>
      </c>
      <c r="D8" s="23">
        <v>131</v>
      </c>
      <c r="E8" s="23">
        <v>97</v>
      </c>
      <c r="F8" s="23">
        <v>211</v>
      </c>
      <c r="G8" s="23">
        <v>60</v>
      </c>
      <c r="H8" s="23">
        <v>76</v>
      </c>
    </row>
    <row r="9" spans="1:8" ht="12.75" customHeight="1" x14ac:dyDescent="0.2">
      <c r="A9" s="58"/>
      <c r="B9" s="6" t="s">
        <v>5</v>
      </c>
      <c r="C9" s="23">
        <v>0</v>
      </c>
      <c r="D9" s="23">
        <v>2</v>
      </c>
      <c r="E9" s="23">
        <v>0</v>
      </c>
      <c r="F9" s="23">
        <v>0</v>
      </c>
      <c r="G9" s="23">
        <v>0</v>
      </c>
      <c r="H9" s="23">
        <v>0</v>
      </c>
    </row>
    <row r="10" spans="1:8" ht="12.75" customHeight="1" x14ac:dyDescent="0.2">
      <c r="A10" s="58"/>
      <c r="B10" s="6" t="s">
        <v>9</v>
      </c>
      <c r="C10" s="23">
        <v>2</v>
      </c>
      <c r="D10" s="23">
        <v>18</v>
      </c>
      <c r="E10" s="23">
        <v>0</v>
      </c>
      <c r="F10" s="23">
        <v>25</v>
      </c>
      <c r="G10" s="23">
        <v>0</v>
      </c>
      <c r="H10" s="23">
        <v>7</v>
      </c>
    </row>
    <row r="11" spans="1:8" ht="12.75" customHeight="1" x14ac:dyDescent="0.2">
      <c r="A11" s="58"/>
      <c r="B11" s="30" t="s">
        <v>20</v>
      </c>
      <c r="C11" s="29">
        <v>0</v>
      </c>
      <c r="D11" s="29">
        <v>1</v>
      </c>
      <c r="E11" s="29">
        <v>31</v>
      </c>
      <c r="F11" s="29">
        <v>28</v>
      </c>
      <c r="G11" s="29">
        <v>9</v>
      </c>
      <c r="H11" s="29">
        <v>13</v>
      </c>
    </row>
    <row r="12" spans="1:8" ht="12.75" customHeight="1" x14ac:dyDescent="0.2">
      <c r="A12" s="58"/>
      <c r="B12" s="30" t="s">
        <v>21</v>
      </c>
      <c r="C12" s="29">
        <v>25</v>
      </c>
      <c r="D12" s="29">
        <v>27</v>
      </c>
      <c r="E12" s="29">
        <v>8</v>
      </c>
      <c r="F12" s="29">
        <v>5</v>
      </c>
      <c r="G12" s="29">
        <v>10</v>
      </c>
      <c r="H12" s="29">
        <v>12</v>
      </c>
    </row>
    <row r="13" spans="1:8" ht="12.75" customHeight="1" x14ac:dyDescent="0.2">
      <c r="A13" s="58"/>
      <c r="B13" s="30" t="s">
        <v>22</v>
      </c>
      <c r="C13" s="29">
        <v>8</v>
      </c>
      <c r="D13" s="29">
        <v>6</v>
      </c>
      <c r="E13" s="29">
        <v>4</v>
      </c>
      <c r="F13" s="29">
        <v>1</v>
      </c>
      <c r="G13" s="29">
        <v>1</v>
      </c>
      <c r="H13" s="29">
        <v>3</v>
      </c>
    </row>
    <row r="14" spans="1:8" ht="12.75" customHeight="1" x14ac:dyDescent="0.2">
      <c r="A14" s="58"/>
      <c r="B14" s="30" t="s">
        <v>23</v>
      </c>
      <c r="C14" s="29">
        <v>19</v>
      </c>
      <c r="D14" s="29">
        <v>0</v>
      </c>
      <c r="E14" s="29">
        <v>19</v>
      </c>
      <c r="F14" s="29">
        <v>5</v>
      </c>
      <c r="G14" s="29">
        <v>10</v>
      </c>
      <c r="H14" s="29">
        <v>3</v>
      </c>
    </row>
    <row r="15" spans="1:8" ht="12.75" customHeight="1" x14ac:dyDescent="0.2">
      <c r="A15" s="58"/>
      <c r="B15" s="30" t="s">
        <v>24</v>
      </c>
      <c r="C15" s="29">
        <v>2</v>
      </c>
      <c r="D15" s="29">
        <v>0</v>
      </c>
      <c r="E15" s="29">
        <v>9</v>
      </c>
      <c r="F15" s="29">
        <v>0</v>
      </c>
      <c r="G15" s="29">
        <v>10</v>
      </c>
      <c r="H15" s="29">
        <v>0</v>
      </c>
    </row>
    <row r="16" spans="1:8" ht="12.75" customHeight="1" x14ac:dyDescent="0.2">
      <c r="A16" s="58"/>
      <c r="B16" s="31" t="s">
        <v>25</v>
      </c>
      <c r="C16" s="29"/>
      <c r="D16" s="29"/>
      <c r="E16" s="29"/>
      <c r="F16" s="29"/>
      <c r="G16" s="29">
        <v>1</v>
      </c>
      <c r="H16" s="29">
        <v>0</v>
      </c>
    </row>
    <row r="17" spans="1:8" x14ac:dyDescent="0.2">
      <c r="A17" s="59"/>
      <c r="B17" s="7" t="s">
        <v>10</v>
      </c>
      <c r="C17" s="24">
        <f>SUM(C7:C15)</f>
        <v>547</v>
      </c>
      <c r="D17" s="24">
        <f>SUM(D7:D15)</f>
        <v>650</v>
      </c>
      <c r="E17" s="24">
        <f>SUM(E7:E15)</f>
        <v>628</v>
      </c>
      <c r="F17" s="24">
        <f>SUM(F7:F15)</f>
        <v>659</v>
      </c>
      <c r="G17" s="24">
        <f>SUM(G7:G16)</f>
        <v>358</v>
      </c>
      <c r="H17" s="24">
        <f>SUM(H7:H16)</f>
        <v>310</v>
      </c>
    </row>
    <row r="18" spans="1:8" ht="7.15" customHeight="1" x14ac:dyDescent="0.2">
      <c r="A18" s="8"/>
      <c r="B18" s="9"/>
      <c r="C18" s="25"/>
      <c r="D18" s="25"/>
      <c r="E18" s="25"/>
      <c r="F18" s="25"/>
      <c r="G18" s="25"/>
      <c r="H18" s="25"/>
    </row>
    <row r="19" spans="1:8" ht="13.5" customHeight="1" x14ac:dyDescent="0.2">
      <c r="A19" s="8"/>
      <c r="B19" s="11" t="s">
        <v>11</v>
      </c>
      <c r="C19" s="61">
        <f>D17/C17</f>
        <v>1.1882998171846435</v>
      </c>
      <c r="D19" s="62"/>
      <c r="E19" s="61">
        <f>F17/E17</f>
        <v>1.0493630573248407</v>
      </c>
      <c r="F19" s="62"/>
      <c r="G19" s="61">
        <f>H17/G17</f>
        <v>0.86592178770949724</v>
      </c>
      <c r="H19" s="62"/>
    </row>
    <row r="20" spans="1:8" x14ac:dyDescent="0.2">
      <c r="C20" s="25"/>
      <c r="D20" s="25"/>
      <c r="E20" s="25"/>
      <c r="F20" s="25"/>
      <c r="G20" s="25"/>
      <c r="H20" s="25"/>
    </row>
    <row r="21" spans="1:8" x14ac:dyDescent="0.2">
      <c r="A21" s="60" t="s">
        <v>15</v>
      </c>
      <c r="B21" s="6" t="s">
        <v>3</v>
      </c>
      <c r="C21" s="23">
        <v>4328</v>
      </c>
      <c r="D21" s="23">
        <v>4558</v>
      </c>
      <c r="E21" s="23">
        <v>4803</v>
      </c>
      <c r="F21" s="23">
        <v>4233</v>
      </c>
      <c r="G21" s="23">
        <v>2419</v>
      </c>
      <c r="H21" s="23">
        <v>2253</v>
      </c>
    </row>
    <row r="22" spans="1:8" x14ac:dyDescent="0.2">
      <c r="A22" s="60" t="s">
        <v>12</v>
      </c>
      <c r="B22" s="6" t="s">
        <v>4</v>
      </c>
      <c r="C22" s="23">
        <v>912</v>
      </c>
      <c r="D22" s="23">
        <v>1831</v>
      </c>
      <c r="E22" s="23">
        <v>888</v>
      </c>
      <c r="F22" s="23">
        <v>1420</v>
      </c>
      <c r="G22" s="23">
        <v>366</v>
      </c>
      <c r="H22" s="23">
        <v>677</v>
      </c>
    </row>
    <row r="23" spans="1:8" x14ac:dyDescent="0.2">
      <c r="A23" s="60" t="s">
        <v>12</v>
      </c>
      <c r="B23" s="6" t="s">
        <v>5</v>
      </c>
      <c r="C23" s="23">
        <v>5</v>
      </c>
      <c r="D23" s="23">
        <v>20</v>
      </c>
      <c r="E23" s="23">
        <v>1</v>
      </c>
      <c r="F23" s="23">
        <v>1</v>
      </c>
      <c r="G23" s="23">
        <v>0</v>
      </c>
      <c r="H23" s="23">
        <v>0</v>
      </c>
    </row>
    <row r="24" spans="1:8" x14ac:dyDescent="0.2">
      <c r="A24" s="60" t="s">
        <v>12</v>
      </c>
      <c r="B24" s="6" t="s">
        <v>9</v>
      </c>
      <c r="C24" s="23">
        <v>3</v>
      </c>
      <c r="D24" s="23">
        <v>294</v>
      </c>
      <c r="E24" s="23">
        <v>0</v>
      </c>
      <c r="F24" s="23">
        <v>248</v>
      </c>
      <c r="G24" s="23">
        <v>0</v>
      </c>
      <c r="H24" s="23">
        <v>98</v>
      </c>
    </row>
    <row r="25" spans="1:8" x14ac:dyDescent="0.2">
      <c r="A25" s="60" t="s">
        <v>12</v>
      </c>
      <c r="B25" s="6" t="s">
        <v>6</v>
      </c>
      <c r="C25" s="23">
        <v>1</v>
      </c>
      <c r="D25" s="23">
        <v>6</v>
      </c>
      <c r="E25" s="23">
        <v>0</v>
      </c>
      <c r="F25" s="23">
        <v>1</v>
      </c>
      <c r="G25" s="23">
        <v>0</v>
      </c>
      <c r="H25" s="23">
        <v>0</v>
      </c>
    </row>
    <row r="26" spans="1:8" ht="12.75" customHeight="1" x14ac:dyDescent="0.2">
      <c r="A26" s="60"/>
      <c r="B26" s="30" t="s">
        <v>20</v>
      </c>
      <c r="C26" s="29">
        <v>383</v>
      </c>
      <c r="D26" s="29">
        <v>385</v>
      </c>
      <c r="E26" s="29">
        <v>458</v>
      </c>
      <c r="F26" s="29">
        <v>477</v>
      </c>
      <c r="G26" s="29">
        <v>179</v>
      </c>
      <c r="H26" s="29">
        <v>193</v>
      </c>
    </row>
    <row r="27" spans="1:8" ht="12.75" customHeight="1" x14ac:dyDescent="0.2">
      <c r="A27" s="60"/>
      <c r="B27" s="30" t="s">
        <v>21</v>
      </c>
      <c r="C27" s="29">
        <v>71</v>
      </c>
      <c r="D27" s="29">
        <v>63</v>
      </c>
      <c r="E27" s="29">
        <v>107</v>
      </c>
      <c r="F27" s="29">
        <v>86</v>
      </c>
      <c r="G27" s="29">
        <v>73</v>
      </c>
      <c r="H27" s="29">
        <v>51</v>
      </c>
    </row>
    <row r="28" spans="1:8" ht="12.75" customHeight="1" x14ac:dyDescent="0.2">
      <c r="A28" s="60"/>
      <c r="B28" s="30" t="s">
        <v>22</v>
      </c>
      <c r="C28" s="29">
        <v>9</v>
      </c>
      <c r="D28" s="29">
        <v>16</v>
      </c>
      <c r="E28" s="29">
        <v>10</v>
      </c>
      <c r="F28" s="29">
        <v>8</v>
      </c>
      <c r="G28" s="29">
        <v>13</v>
      </c>
      <c r="H28" s="29">
        <v>11</v>
      </c>
    </row>
    <row r="29" spans="1:8" ht="12.75" customHeight="1" x14ac:dyDescent="0.2">
      <c r="A29" s="60"/>
      <c r="B29" s="30" t="s">
        <v>23</v>
      </c>
      <c r="C29" s="29">
        <v>195</v>
      </c>
      <c r="D29" s="29">
        <v>12</v>
      </c>
      <c r="E29" s="29">
        <v>265</v>
      </c>
      <c r="F29" s="29">
        <v>52</v>
      </c>
      <c r="G29" s="29">
        <v>75</v>
      </c>
      <c r="H29" s="29">
        <v>41</v>
      </c>
    </row>
    <row r="30" spans="1:8" ht="12.75" customHeight="1" x14ac:dyDescent="0.2">
      <c r="A30" s="60"/>
      <c r="B30" s="30" t="s">
        <v>24</v>
      </c>
      <c r="C30" s="29">
        <v>58</v>
      </c>
      <c r="D30" s="29">
        <v>0</v>
      </c>
      <c r="E30" s="29">
        <v>95</v>
      </c>
      <c r="F30" s="29">
        <v>1</v>
      </c>
      <c r="G30" s="29">
        <v>44</v>
      </c>
      <c r="H30" s="29">
        <v>0</v>
      </c>
    </row>
    <row r="31" spans="1:8" ht="12.75" customHeight="1" x14ac:dyDescent="0.2">
      <c r="A31" s="60"/>
      <c r="B31" s="31" t="s">
        <v>25</v>
      </c>
      <c r="C31" s="29">
        <v>3</v>
      </c>
      <c r="D31" s="29">
        <v>4</v>
      </c>
      <c r="E31" s="29">
        <v>18</v>
      </c>
      <c r="F31" s="29">
        <v>9</v>
      </c>
      <c r="G31" s="29">
        <v>12</v>
      </c>
      <c r="H31" s="29">
        <v>3</v>
      </c>
    </row>
    <row r="32" spans="1:8" x14ac:dyDescent="0.2">
      <c r="A32" s="60"/>
      <c r="B32" s="7" t="s">
        <v>10</v>
      </c>
      <c r="C32" s="24">
        <f>SUM(C21:C31)</f>
        <v>5968</v>
      </c>
      <c r="D32" s="24">
        <f>SUM(D21:D31)</f>
        <v>7189</v>
      </c>
      <c r="E32" s="24">
        <f t="shared" ref="E32:F32" si="0">SUM(E21:E31)</f>
        <v>6645</v>
      </c>
      <c r="F32" s="24">
        <f t="shared" si="0"/>
        <v>6536</v>
      </c>
      <c r="G32" s="24">
        <f>SUM(G21:G31)</f>
        <v>3181</v>
      </c>
      <c r="H32" s="24">
        <f>SUM(H21:H31)</f>
        <v>3327</v>
      </c>
    </row>
    <row r="33" spans="1:8" ht="7.15" customHeight="1" x14ac:dyDescent="0.2">
      <c r="A33" s="8"/>
      <c r="B33" s="9"/>
      <c r="C33" s="25"/>
      <c r="D33" s="25"/>
      <c r="E33" s="25"/>
      <c r="F33" s="25"/>
      <c r="G33" s="25"/>
      <c r="H33" s="25"/>
    </row>
    <row r="34" spans="1:8" x14ac:dyDescent="0.2">
      <c r="A34" s="8"/>
      <c r="B34" s="11" t="s">
        <v>11</v>
      </c>
      <c r="C34" s="61">
        <f>D32/C32</f>
        <v>1.2045911528150135</v>
      </c>
      <c r="D34" s="62"/>
      <c r="E34" s="61">
        <f>F32/E32</f>
        <v>0.98359668924003008</v>
      </c>
      <c r="F34" s="62"/>
      <c r="G34" s="61">
        <f>H32/G32</f>
        <v>1.0458975165042439</v>
      </c>
      <c r="H34" s="62"/>
    </row>
    <row r="35" spans="1:8" x14ac:dyDescent="0.2">
      <c r="C35" s="25"/>
      <c r="D35" s="25"/>
      <c r="E35" s="25"/>
      <c r="F35" s="25"/>
      <c r="G35" s="25"/>
      <c r="H35" s="25"/>
    </row>
    <row r="36" spans="1:8" x14ac:dyDescent="0.2">
      <c r="A36" s="60" t="s">
        <v>17</v>
      </c>
      <c r="B36" s="6" t="s">
        <v>3</v>
      </c>
      <c r="C36" s="23">
        <v>1247</v>
      </c>
      <c r="D36" s="23">
        <v>1330</v>
      </c>
      <c r="E36" s="23">
        <v>1584</v>
      </c>
      <c r="F36" s="23">
        <v>1559</v>
      </c>
      <c r="G36" s="23">
        <v>892</v>
      </c>
      <c r="H36" s="23">
        <v>855</v>
      </c>
    </row>
    <row r="37" spans="1:8" x14ac:dyDescent="0.2">
      <c r="A37" s="60"/>
      <c r="B37" s="6" t="s">
        <v>4</v>
      </c>
      <c r="C37" s="23">
        <v>325</v>
      </c>
      <c r="D37" s="23">
        <v>620</v>
      </c>
      <c r="E37" s="23">
        <v>352</v>
      </c>
      <c r="F37" s="23">
        <v>620</v>
      </c>
      <c r="G37" s="23">
        <v>151</v>
      </c>
      <c r="H37" s="23">
        <v>298</v>
      </c>
    </row>
    <row r="38" spans="1:8" x14ac:dyDescent="0.2">
      <c r="A38" s="60"/>
      <c r="B38" s="6" t="s">
        <v>5</v>
      </c>
      <c r="C38" s="23">
        <v>0</v>
      </c>
      <c r="D38" s="23">
        <v>1</v>
      </c>
      <c r="E38" s="23">
        <v>0</v>
      </c>
      <c r="F38" s="23">
        <v>0</v>
      </c>
      <c r="G38" s="23">
        <v>0</v>
      </c>
      <c r="H38" s="23">
        <v>0</v>
      </c>
    </row>
    <row r="39" spans="1:8" x14ac:dyDescent="0.2">
      <c r="A39" s="60"/>
      <c r="B39" s="6" t="s">
        <v>9</v>
      </c>
      <c r="C39" s="23">
        <v>0</v>
      </c>
      <c r="D39" s="23">
        <v>50</v>
      </c>
      <c r="E39" s="23">
        <v>0</v>
      </c>
      <c r="F39" s="23">
        <v>62</v>
      </c>
      <c r="G39" s="23">
        <v>0</v>
      </c>
      <c r="H39" s="23">
        <v>30</v>
      </c>
    </row>
    <row r="40" spans="1:8" x14ac:dyDescent="0.2">
      <c r="A40" s="60"/>
      <c r="B40" s="6" t="s">
        <v>6</v>
      </c>
      <c r="C40" s="23">
        <v>0</v>
      </c>
      <c r="D40" s="23">
        <v>17</v>
      </c>
      <c r="E40" s="23">
        <v>0</v>
      </c>
      <c r="F40" s="23">
        <v>9</v>
      </c>
      <c r="G40" s="23">
        <v>0</v>
      </c>
      <c r="H40" s="23">
        <v>5</v>
      </c>
    </row>
    <row r="41" spans="1:8" ht="12.75" customHeight="1" x14ac:dyDescent="0.2">
      <c r="A41" s="60"/>
      <c r="B41" s="30" t="s">
        <v>20</v>
      </c>
      <c r="C41" s="29">
        <v>85</v>
      </c>
      <c r="D41" s="29">
        <v>78</v>
      </c>
      <c r="E41" s="29">
        <v>64</v>
      </c>
      <c r="F41" s="29">
        <v>72</v>
      </c>
      <c r="G41" s="29">
        <v>50</v>
      </c>
      <c r="H41" s="29">
        <v>37</v>
      </c>
    </row>
    <row r="42" spans="1:8" ht="12.75" customHeight="1" x14ac:dyDescent="0.2">
      <c r="A42" s="60"/>
      <c r="B42" s="30" t="s">
        <v>21</v>
      </c>
      <c r="C42" s="29">
        <v>28</v>
      </c>
      <c r="D42" s="29">
        <v>20</v>
      </c>
      <c r="E42" s="29">
        <v>30</v>
      </c>
      <c r="F42" s="29">
        <v>32</v>
      </c>
      <c r="G42" s="29">
        <v>16</v>
      </c>
      <c r="H42" s="29">
        <v>19</v>
      </c>
    </row>
    <row r="43" spans="1:8" ht="12.75" customHeight="1" x14ac:dyDescent="0.2">
      <c r="A43" s="60"/>
      <c r="B43" s="30" t="s">
        <v>22</v>
      </c>
      <c r="C43" s="29">
        <v>5</v>
      </c>
      <c r="D43" s="29">
        <v>4</v>
      </c>
      <c r="E43" s="29">
        <v>6</v>
      </c>
      <c r="F43" s="29">
        <v>2</v>
      </c>
      <c r="G43" s="29">
        <v>3</v>
      </c>
      <c r="H43" s="29">
        <v>4</v>
      </c>
    </row>
    <row r="44" spans="1:8" ht="12.75" customHeight="1" x14ac:dyDescent="0.2">
      <c r="A44" s="60"/>
      <c r="B44" s="30" t="s">
        <v>23</v>
      </c>
      <c r="C44" s="29">
        <v>40</v>
      </c>
      <c r="D44" s="29">
        <v>3</v>
      </c>
      <c r="E44" s="29">
        <v>34</v>
      </c>
      <c r="F44" s="29">
        <v>15</v>
      </c>
      <c r="G44" s="29">
        <v>19</v>
      </c>
      <c r="H44" s="29">
        <v>6</v>
      </c>
    </row>
    <row r="45" spans="1:8" ht="12.75" customHeight="1" x14ac:dyDescent="0.2">
      <c r="A45" s="60"/>
      <c r="B45" s="30" t="s">
        <v>24</v>
      </c>
      <c r="C45" s="29">
        <v>21</v>
      </c>
      <c r="D45" s="29">
        <v>0</v>
      </c>
      <c r="E45" s="29">
        <v>22</v>
      </c>
      <c r="F45" s="29">
        <v>0</v>
      </c>
      <c r="G45" s="29">
        <v>14</v>
      </c>
      <c r="H45" s="29">
        <v>0</v>
      </c>
    </row>
    <row r="46" spans="1:8" ht="12.75" customHeight="1" x14ac:dyDescent="0.2">
      <c r="A46" s="60"/>
      <c r="B46" s="31" t="s">
        <v>25</v>
      </c>
      <c r="C46" s="29">
        <v>3</v>
      </c>
      <c r="D46" s="29">
        <v>0</v>
      </c>
      <c r="E46" s="29">
        <v>6</v>
      </c>
      <c r="F46" s="29">
        <v>5</v>
      </c>
      <c r="G46" s="29">
        <v>2</v>
      </c>
      <c r="H46" s="29">
        <v>1</v>
      </c>
    </row>
    <row r="47" spans="1:8" x14ac:dyDescent="0.2">
      <c r="A47" s="60"/>
      <c r="B47" s="7" t="s">
        <v>10</v>
      </c>
      <c r="C47" s="24">
        <f>SUM(C36:C46)</f>
        <v>1754</v>
      </c>
      <c r="D47" s="24">
        <f>SUM(D36:D46)</f>
        <v>2123</v>
      </c>
      <c r="E47" s="24">
        <f t="shared" ref="E47:F47" si="1">SUM(E36:E46)</f>
        <v>2098</v>
      </c>
      <c r="F47" s="24">
        <f t="shared" si="1"/>
        <v>2376</v>
      </c>
      <c r="G47" s="24">
        <f>SUM(G36:G46)</f>
        <v>1147</v>
      </c>
      <c r="H47" s="24">
        <f>SUM(H36:H46)</f>
        <v>1255</v>
      </c>
    </row>
    <row r="48" spans="1:8" ht="7.15" customHeight="1" x14ac:dyDescent="0.2">
      <c r="A48" s="8"/>
      <c r="B48" s="9"/>
      <c r="C48" s="25"/>
      <c r="D48" s="25"/>
      <c r="E48" s="25"/>
      <c r="F48" s="25"/>
      <c r="G48" s="25"/>
      <c r="H48" s="25"/>
    </row>
    <row r="49" spans="1:8" x14ac:dyDescent="0.2">
      <c r="A49" s="8"/>
      <c r="B49" s="11" t="s">
        <v>11</v>
      </c>
      <c r="C49" s="61">
        <f>D47/C47</f>
        <v>1.210376282782212</v>
      </c>
      <c r="D49" s="62"/>
      <c r="E49" s="61">
        <f>F47/E47</f>
        <v>1.1325071496663488</v>
      </c>
      <c r="F49" s="62"/>
      <c r="G49" s="61">
        <f>H47/G47</f>
        <v>1.0941586748038361</v>
      </c>
      <c r="H49" s="62"/>
    </row>
    <row r="50" spans="1:8" x14ac:dyDescent="0.2">
      <c r="C50" s="25"/>
      <c r="D50" s="25"/>
      <c r="E50" s="25"/>
      <c r="F50" s="25"/>
      <c r="G50" s="25"/>
      <c r="H50" s="25"/>
    </row>
    <row r="51" spans="1:8" x14ac:dyDescent="0.2">
      <c r="A51" s="60" t="s">
        <v>18</v>
      </c>
      <c r="B51" s="6" t="s">
        <v>3</v>
      </c>
      <c r="C51" s="23">
        <v>1823</v>
      </c>
      <c r="D51" s="23">
        <v>1672</v>
      </c>
      <c r="E51" s="23">
        <v>2221</v>
      </c>
      <c r="F51" s="23">
        <v>2259</v>
      </c>
      <c r="G51" s="23">
        <v>1116</v>
      </c>
      <c r="H51" s="23">
        <v>1090</v>
      </c>
    </row>
    <row r="52" spans="1:8" x14ac:dyDescent="0.2">
      <c r="A52" s="60" t="s">
        <v>13</v>
      </c>
      <c r="B52" s="6" t="s">
        <v>4</v>
      </c>
      <c r="C52" s="23">
        <v>399</v>
      </c>
      <c r="D52" s="23">
        <v>738</v>
      </c>
      <c r="E52" s="23">
        <v>408</v>
      </c>
      <c r="F52" s="23">
        <v>730</v>
      </c>
      <c r="G52" s="23">
        <v>189</v>
      </c>
      <c r="H52" s="23">
        <v>450</v>
      </c>
    </row>
    <row r="53" spans="1:8" x14ac:dyDescent="0.2">
      <c r="A53" s="60" t="s">
        <v>13</v>
      </c>
      <c r="B53" s="6" t="s">
        <v>5</v>
      </c>
      <c r="C53" s="23">
        <v>0</v>
      </c>
      <c r="D53" s="23">
        <v>2</v>
      </c>
      <c r="E53" s="23">
        <v>0</v>
      </c>
      <c r="F53" s="23">
        <v>0</v>
      </c>
      <c r="G53" s="23">
        <v>0</v>
      </c>
      <c r="H53" s="23">
        <v>0</v>
      </c>
    </row>
    <row r="54" spans="1:8" x14ac:dyDescent="0.2">
      <c r="A54" s="60" t="s">
        <v>13</v>
      </c>
      <c r="B54" s="6" t="s">
        <v>9</v>
      </c>
      <c r="C54" s="23">
        <v>1</v>
      </c>
      <c r="D54" s="23">
        <v>111</v>
      </c>
      <c r="E54" s="23">
        <v>0</v>
      </c>
      <c r="F54" s="23">
        <v>100</v>
      </c>
      <c r="G54" s="23">
        <v>0</v>
      </c>
      <c r="H54" s="23">
        <v>38</v>
      </c>
    </row>
    <row r="55" spans="1:8" x14ac:dyDescent="0.2">
      <c r="A55" s="60" t="s">
        <v>13</v>
      </c>
      <c r="B55" s="6" t="s">
        <v>6</v>
      </c>
      <c r="C55" s="23">
        <v>1</v>
      </c>
      <c r="D55" s="23">
        <v>3</v>
      </c>
      <c r="E55" s="23">
        <v>0</v>
      </c>
      <c r="F55" s="23">
        <v>5</v>
      </c>
      <c r="G55" s="23">
        <v>0</v>
      </c>
      <c r="H55" s="23">
        <v>1</v>
      </c>
    </row>
    <row r="56" spans="1:8" ht="12.75" customHeight="1" x14ac:dyDescent="0.2">
      <c r="A56" s="60"/>
      <c r="B56" s="30" t="s">
        <v>20</v>
      </c>
      <c r="C56" s="29">
        <v>84</v>
      </c>
      <c r="D56" s="29">
        <v>74</v>
      </c>
      <c r="E56" s="29">
        <v>83</v>
      </c>
      <c r="F56" s="29">
        <v>92</v>
      </c>
      <c r="G56" s="29">
        <v>42</v>
      </c>
      <c r="H56" s="29">
        <v>35</v>
      </c>
    </row>
    <row r="57" spans="1:8" ht="12.75" customHeight="1" x14ac:dyDescent="0.2">
      <c r="A57" s="60"/>
      <c r="B57" s="30" t="s">
        <v>21</v>
      </c>
      <c r="C57" s="29">
        <v>8</v>
      </c>
      <c r="D57" s="29">
        <v>9</v>
      </c>
      <c r="E57" s="29">
        <v>15</v>
      </c>
      <c r="F57" s="29">
        <v>12</v>
      </c>
      <c r="G57" s="29">
        <v>16</v>
      </c>
      <c r="H57" s="29">
        <v>10</v>
      </c>
    </row>
    <row r="58" spans="1:8" ht="12.75" customHeight="1" x14ac:dyDescent="0.2">
      <c r="A58" s="60"/>
      <c r="B58" s="30" t="s">
        <v>22</v>
      </c>
      <c r="C58" s="29">
        <v>7</v>
      </c>
      <c r="D58" s="29">
        <v>6</v>
      </c>
      <c r="E58" s="29">
        <v>8</v>
      </c>
      <c r="F58" s="29">
        <v>7</v>
      </c>
      <c r="G58" s="29">
        <v>3</v>
      </c>
      <c r="H58" s="29">
        <v>4</v>
      </c>
    </row>
    <row r="59" spans="1:8" ht="12.75" customHeight="1" x14ac:dyDescent="0.2">
      <c r="A59" s="60"/>
      <c r="B59" s="30" t="s">
        <v>23</v>
      </c>
      <c r="C59" s="29">
        <v>51</v>
      </c>
      <c r="D59" s="29">
        <v>1</v>
      </c>
      <c r="E59" s="29">
        <v>58</v>
      </c>
      <c r="F59" s="29">
        <v>21</v>
      </c>
      <c r="G59" s="29">
        <v>23</v>
      </c>
      <c r="H59" s="29">
        <v>10</v>
      </c>
    </row>
    <row r="60" spans="1:8" ht="12.75" customHeight="1" x14ac:dyDescent="0.2">
      <c r="A60" s="60"/>
      <c r="B60" s="30" t="s">
        <v>24</v>
      </c>
      <c r="C60" s="29">
        <v>5</v>
      </c>
      <c r="D60" s="29">
        <v>0</v>
      </c>
      <c r="E60" s="29">
        <v>7</v>
      </c>
      <c r="F60" s="29">
        <v>0</v>
      </c>
      <c r="G60" s="29">
        <v>8</v>
      </c>
      <c r="H60" s="29">
        <v>0</v>
      </c>
    </row>
    <row r="61" spans="1:8" ht="12.75" customHeight="1" x14ac:dyDescent="0.2">
      <c r="A61" s="60"/>
      <c r="B61" s="31" t="s">
        <v>25</v>
      </c>
      <c r="C61" s="29">
        <v>4</v>
      </c>
      <c r="D61" s="29">
        <v>0</v>
      </c>
      <c r="E61" s="29">
        <v>9</v>
      </c>
      <c r="F61" s="29">
        <v>1</v>
      </c>
      <c r="G61" s="29">
        <v>1</v>
      </c>
      <c r="H61" s="29">
        <v>2</v>
      </c>
    </row>
    <row r="62" spans="1:8" x14ac:dyDescent="0.2">
      <c r="A62" s="60"/>
      <c r="B62" s="7" t="s">
        <v>10</v>
      </c>
      <c r="C62" s="24">
        <f>SUM(C51:C61)</f>
        <v>2383</v>
      </c>
      <c r="D62" s="24">
        <f>SUM(D51:D61)</f>
        <v>2616</v>
      </c>
      <c r="E62" s="24">
        <f t="shared" ref="E62:F62" si="2">SUM(E51:E61)</f>
        <v>2809</v>
      </c>
      <c r="F62" s="24">
        <f t="shared" si="2"/>
        <v>3227</v>
      </c>
      <c r="G62" s="24">
        <f>SUM(G51:G61)</f>
        <v>1398</v>
      </c>
      <c r="H62" s="24">
        <f>SUM(H51:H61)</f>
        <v>1640</v>
      </c>
    </row>
    <row r="63" spans="1:8" ht="7.15" customHeight="1" x14ac:dyDescent="0.2">
      <c r="A63" s="8"/>
      <c r="B63" s="9"/>
      <c r="C63" s="25"/>
      <c r="D63" s="25"/>
      <c r="E63" s="25"/>
      <c r="F63" s="25"/>
      <c r="G63" s="25"/>
      <c r="H63" s="25"/>
    </row>
    <row r="64" spans="1:8" x14ac:dyDescent="0.2">
      <c r="A64" s="8"/>
      <c r="B64" s="11" t="s">
        <v>11</v>
      </c>
      <c r="C64" s="61">
        <f>D62/C62</f>
        <v>1.097775912715065</v>
      </c>
      <c r="D64" s="62"/>
      <c r="E64" s="61">
        <f>F62/E62</f>
        <v>1.1488074047703809</v>
      </c>
      <c r="F64" s="62"/>
      <c r="G64" s="61">
        <f>H62/G62</f>
        <v>1.1731044349070101</v>
      </c>
      <c r="H64" s="62"/>
    </row>
    <row r="65" spans="1:8" ht="19.5" customHeight="1" x14ac:dyDescent="0.2">
      <c r="A65" s="2"/>
      <c r="C65" s="25"/>
      <c r="D65" s="25"/>
      <c r="E65" s="25"/>
      <c r="F65" s="25"/>
      <c r="G65" s="25"/>
      <c r="H65" s="25"/>
    </row>
    <row r="66" spans="1:8" ht="13.5" customHeight="1" x14ac:dyDescent="0.2">
      <c r="A66" s="55" t="s">
        <v>70</v>
      </c>
      <c r="C66" s="25"/>
      <c r="D66" s="25"/>
      <c r="E66" s="25"/>
      <c r="F66" s="25"/>
      <c r="G66" s="25"/>
      <c r="H66" s="25"/>
    </row>
    <row r="67" spans="1:8" x14ac:dyDescent="0.2">
      <c r="A67" s="55" t="s">
        <v>58</v>
      </c>
    </row>
  </sheetData>
  <mergeCells count="16">
    <mergeCell ref="A7:A17"/>
    <mergeCell ref="A36:A47"/>
    <mergeCell ref="A51:A62"/>
    <mergeCell ref="G64:H64"/>
    <mergeCell ref="E19:F19"/>
    <mergeCell ref="E34:F34"/>
    <mergeCell ref="E49:F49"/>
    <mergeCell ref="E64:F64"/>
    <mergeCell ref="A21:A32"/>
    <mergeCell ref="G19:H19"/>
    <mergeCell ref="G34:H34"/>
    <mergeCell ref="G49:H49"/>
    <mergeCell ref="C19:D19"/>
    <mergeCell ref="C34:D34"/>
    <mergeCell ref="C49:D49"/>
    <mergeCell ref="C64:D64"/>
  </mergeCells>
  <conditionalFormatting sqref="C19:H19 C34:H34 C49:H49 C64:H64">
    <cfRule type="cellIs" dxfId="9" priority="7" operator="greaterThan">
      <formula>1</formula>
    </cfRule>
    <cfRule type="cellIs" dxfId="8" priority="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showGridLines="0" zoomScale="80" zoomScaleNormal="80" workbookViewId="0">
      <selection activeCell="C34" sqref="C34"/>
    </sheetView>
  </sheetViews>
  <sheetFormatPr defaultColWidth="9.140625" defaultRowHeight="12.75" x14ac:dyDescent="0.2"/>
  <cols>
    <col min="1" max="1" width="33.8554687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9" width="9.140625" style="2"/>
    <col min="10" max="10" width="44.85546875" style="2" bestFit="1" customWidth="1"/>
    <col min="11" max="11" width="41.85546875" style="2" bestFit="1" customWidth="1"/>
    <col min="12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14</v>
      </c>
    </row>
    <row r="3" spans="1:8" x14ac:dyDescent="0.2">
      <c r="A3" s="4" t="s">
        <v>1</v>
      </c>
    </row>
    <row r="4" spans="1:8" x14ac:dyDescent="0.2">
      <c r="A4" s="42" t="s">
        <v>61</v>
      </c>
    </row>
    <row r="6" spans="1:8" ht="44.25" customHeight="1" x14ac:dyDescent="0.2">
      <c r="A6" s="5" t="s">
        <v>2</v>
      </c>
      <c r="B6" s="5" t="s">
        <v>8</v>
      </c>
      <c r="C6" s="41" t="s">
        <v>63</v>
      </c>
      <c r="D6" s="41" t="s">
        <v>64</v>
      </c>
      <c r="E6" s="12"/>
      <c r="F6" s="27" t="s">
        <v>19</v>
      </c>
    </row>
    <row r="7" spans="1:8" s="18" customFormat="1" ht="27" customHeight="1" x14ac:dyDescent="0.2">
      <c r="A7" s="13" t="s">
        <v>16</v>
      </c>
      <c r="B7" s="14" t="s">
        <v>10</v>
      </c>
      <c r="C7" s="15">
        <v>1338</v>
      </c>
      <c r="D7" s="15">
        <v>1346</v>
      </c>
      <c r="E7" s="16"/>
      <c r="F7" s="17">
        <f>(D7-C7)/C7</f>
        <v>5.9790732436472349E-3</v>
      </c>
      <c r="G7" s="28"/>
      <c r="H7"/>
    </row>
    <row r="8" spans="1:8" ht="14.45" customHeight="1" x14ac:dyDescent="0.2">
      <c r="A8" s="19"/>
      <c r="B8" s="9"/>
      <c r="C8" s="20"/>
      <c r="D8" s="20"/>
      <c r="E8" s="20"/>
      <c r="F8" s="21"/>
      <c r="G8" s="28"/>
      <c r="H8"/>
    </row>
    <row r="9" spans="1:8" ht="27" customHeight="1" x14ac:dyDescent="0.2">
      <c r="A9" s="13" t="s">
        <v>15</v>
      </c>
      <c r="B9" s="14" t="s">
        <v>10</v>
      </c>
      <c r="C9" s="15">
        <v>9350</v>
      </c>
      <c r="D9" s="15">
        <v>9190</v>
      </c>
      <c r="E9" s="16"/>
      <c r="F9" s="17">
        <f>(D9-C9)/C9</f>
        <v>-1.7112299465240642E-2</v>
      </c>
      <c r="G9" s="28"/>
      <c r="H9"/>
    </row>
    <row r="10" spans="1:8" x14ac:dyDescent="0.2">
      <c r="C10" s="10"/>
      <c r="D10" s="10"/>
      <c r="E10" s="10"/>
      <c r="F10" s="10"/>
      <c r="G10" s="28"/>
      <c r="H10"/>
    </row>
    <row r="11" spans="1:8" s="18" customFormat="1" ht="27" customHeight="1" x14ac:dyDescent="0.2">
      <c r="A11" s="13" t="s">
        <v>17</v>
      </c>
      <c r="B11" s="14" t="s">
        <v>10</v>
      </c>
      <c r="C11" s="15">
        <v>2971</v>
      </c>
      <c r="D11" s="15">
        <v>2612</v>
      </c>
      <c r="E11" s="16"/>
      <c r="F11" s="17">
        <f>(D11-C11)/C11</f>
        <v>-0.12083473577919893</v>
      </c>
    </row>
    <row r="12" spans="1:8" x14ac:dyDescent="0.2">
      <c r="C12" s="10"/>
      <c r="D12" s="10"/>
      <c r="E12" s="10"/>
    </row>
    <row r="13" spans="1:8" s="18" customFormat="1" ht="27" customHeight="1" x14ac:dyDescent="0.2">
      <c r="A13" s="13" t="s">
        <v>18</v>
      </c>
      <c r="B13" s="14" t="s">
        <v>10</v>
      </c>
      <c r="C13" s="15">
        <v>3621</v>
      </c>
      <c r="D13" s="15">
        <v>3395</v>
      </c>
      <c r="E13" s="16"/>
      <c r="F13" s="17">
        <f>(D13-C13)/C13</f>
        <v>-6.2413697873515604E-2</v>
      </c>
    </row>
    <row r="14" spans="1:8" x14ac:dyDescent="0.2">
      <c r="C14" s="10"/>
      <c r="D14" s="10"/>
      <c r="E14" s="10"/>
    </row>
    <row r="15" spans="1:8" x14ac:dyDescent="0.2">
      <c r="A15" s="55" t="s">
        <v>70</v>
      </c>
    </row>
    <row r="16" spans="1:8" x14ac:dyDescent="0.2">
      <c r="A16" s="55" t="s">
        <v>58</v>
      </c>
    </row>
  </sheetData>
  <conditionalFormatting sqref="F7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F9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F11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F13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BAD9-69B4-412B-9548-D3B7EC30EE43}">
  <dimension ref="A1:O71"/>
  <sheetViews>
    <sheetView showGridLines="0" workbookViewId="0">
      <selection activeCell="A70" sqref="A70:A71"/>
    </sheetView>
  </sheetViews>
  <sheetFormatPr defaultColWidth="9.140625" defaultRowHeight="12.75" x14ac:dyDescent="0.2"/>
  <cols>
    <col min="1" max="1" width="24.28515625" style="43" customWidth="1"/>
    <col min="2" max="2" width="44.42578125" style="43" customWidth="1"/>
    <col min="3" max="16384" width="9.140625" style="43"/>
  </cols>
  <sheetData>
    <row r="1" spans="1:15" ht="15.75" x14ac:dyDescent="0.25">
      <c r="A1" s="51" t="s">
        <v>0</v>
      </c>
    </row>
    <row r="2" spans="1:15" ht="15" x14ac:dyDescent="0.25">
      <c r="A2" s="52" t="s">
        <v>26</v>
      </c>
    </row>
    <row r="3" spans="1:15" x14ac:dyDescent="0.2">
      <c r="A3" s="53" t="s">
        <v>1</v>
      </c>
    </row>
    <row r="4" spans="1:15" x14ac:dyDescent="0.2">
      <c r="A4" s="53" t="s">
        <v>68</v>
      </c>
    </row>
    <row r="7" spans="1:15" ht="25.5" x14ac:dyDescent="0.2">
      <c r="A7" s="44" t="s">
        <v>2</v>
      </c>
      <c r="B7" s="44" t="s">
        <v>39</v>
      </c>
      <c r="C7" s="45" t="s">
        <v>62</v>
      </c>
      <c r="D7" s="46">
        <v>2015</v>
      </c>
      <c r="E7" s="45">
        <v>2016</v>
      </c>
      <c r="F7" s="45">
        <v>2017</v>
      </c>
      <c r="G7" s="45">
        <v>2018</v>
      </c>
      <c r="H7" s="45">
        <v>2019</v>
      </c>
      <c r="I7" s="45">
        <v>2020</v>
      </c>
      <c r="J7" s="45">
        <v>2021</v>
      </c>
      <c r="K7" s="45">
        <v>2022</v>
      </c>
      <c r="L7" s="45">
        <v>2023</v>
      </c>
      <c r="M7" s="45">
        <v>2024</v>
      </c>
      <c r="N7" s="47" t="s">
        <v>69</v>
      </c>
      <c r="O7" s="45" t="s">
        <v>27</v>
      </c>
    </row>
    <row r="8" spans="1:15" x14ac:dyDescent="0.2">
      <c r="A8" s="63" t="s">
        <v>15</v>
      </c>
      <c r="B8" s="48" t="s">
        <v>3</v>
      </c>
      <c r="C8" s="49">
        <v>29</v>
      </c>
      <c r="D8" s="49">
        <v>0</v>
      </c>
      <c r="E8" s="49">
        <v>0</v>
      </c>
      <c r="F8" s="49">
        <v>2</v>
      </c>
      <c r="G8" s="49">
        <v>6</v>
      </c>
      <c r="H8" s="49">
        <v>9</v>
      </c>
      <c r="I8" s="49">
        <v>13</v>
      </c>
      <c r="J8" s="49">
        <v>25</v>
      </c>
      <c r="K8" s="49">
        <v>73</v>
      </c>
      <c r="L8" s="49">
        <v>272</v>
      </c>
      <c r="M8" s="49">
        <v>1434</v>
      </c>
      <c r="N8" s="49">
        <v>1951</v>
      </c>
      <c r="O8" s="49">
        <v>3814</v>
      </c>
    </row>
    <row r="9" spans="1:15" x14ac:dyDescent="0.2">
      <c r="A9" s="64"/>
      <c r="B9" s="48" t="s">
        <v>4</v>
      </c>
      <c r="C9" s="49">
        <v>561</v>
      </c>
      <c r="D9" s="49">
        <v>67</v>
      </c>
      <c r="E9" s="49">
        <v>94</v>
      </c>
      <c r="F9" s="49">
        <v>122</v>
      </c>
      <c r="G9" s="49">
        <v>179</v>
      </c>
      <c r="H9" s="49">
        <v>180</v>
      </c>
      <c r="I9" s="49">
        <v>173</v>
      </c>
      <c r="J9" s="49">
        <v>274</v>
      </c>
      <c r="K9" s="49">
        <v>339</v>
      </c>
      <c r="L9" s="49">
        <v>458</v>
      </c>
      <c r="M9" s="49">
        <v>739</v>
      </c>
      <c r="N9" s="49">
        <v>346</v>
      </c>
      <c r="O9" s="49">
        <v>3532</v>
      </c>
    </row>
    <row r="10" spans="1:15" x14ac:dyDescent="0.2">
      <c r="A10" s="64"/>
      <c r="B10" s="48" t="s">
        <v>5</v>
      </c>
      <c r="C10" s="49">
        <v>2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2</v>
      </c>
    </row>
    <row r="11" spans="1:15" x14ac:dyDescent="0.2">
      <c r="A11" s="64"/>
      <c r="B11" s="48" t="s">
        <v>28</v>
      </c>
      <c r="C11" s="49">
        <v>375</v>
      </c>
      <c r="D11" s="49">
        <v>37</v>
      </c>
      <c r="E11" s="49">
        <v>43</v>
      </c>
      <c r="F11" s="49">
        <v>47</v>
      </c>
      <c r="G11" s="49">
        <v>77</v>
      </c>
      <c r="H11" s="49">
        <v>88</v>
      </c>
      <c r="I11" s="49">
        <v>73</v>
      </c>
      <c r="J11" s="49">
        <v>119</v>
      </c>
      <c r="K11" s="49">
        <v>116</v>
      </c>
      <c r="L11" s="49">
        <v>3</v>
      </c>
      <c r="M11" s="49">
        <v>0</v>
      </c>
      <c r="N11" s="49">
        <v>0</v>
      </c>
      <c r="O11" s="49">
        <v>978</v>
      </c>
    </row>
    <row r="12" spans="1:15" x14ac:dyDescent="0.2">
      <c r="A12" s="64"/>
      <c r="B12" s="48" t="s">
        <v>6</v>
      </c>
      <c r="C12" s="49">
        <v>19</v>
      </c>
      <c r="D12" s="49">
        <v>4</v>
      </c>
      <c r="E12" s="49">
        <v>0</v>
      </c>
      <c r="F12" s="49">
        <v>19</v>
      </c>
      <c r="G12" s="49">
        <v>2</v>
      </c>
      <c r="H12" s="49">
        <v>0</v>
      </c>
      <c r="I12" s="49">
        <v>7</v>
      </c>
      <c r="J12" s="49">
        <v>2</v>
      </c>
      <c r="K12" s="49">
        <v>0</v>
      </c>
      <c r="L12" s="49">
        <v>1</v>
      </c>
      <c r="M12" s="49">
        <v>0</v>
      </c>
      <c r="N12" s="49">
        <v>0</v>
      </c>
      <c r="O12" s="49">
        <v>54</v>
      </c>
    </row>
    <row r="13" spans="1:15" x14ac:dyDescent="0.2">
      <c r="A13" s="64"/>
      <c r="B13" s="48" t="s">
        <v>20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2</v>
      </c>
      <c r="N13" s="49">
        <v>55</v>
      </c>
      <c r="O13" s="49">
        <v>57</v>
      </c>
    </row>
    <row r="14" spans="1:15" x14ac:dyDescent="0.2">
      <c r="A14" s="64"/>
      <c r="B14" s="48" t="s">
        <v>21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1</v>
      </c>
      <c r="M14" s="49">
        <v>9</v>
      </c>
      <c r="N14" s="49">
        <v>44</v>
      </c>
      <c r="O14" s="49">
        <v>54</v>
      </c>
    </row>
    <row r="15" spans="1:15" x14ac:dyDescent="0.2">
      <c r="A15" s="64"/>
      <c r="B15" s="48" t="s">
        <v>22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2</v>
      </c>
      <c r="N15" s="49">
        <v>5</v>
      </c>
      <c r="O15" s="49">
        <v>7</v>
      </c>
    </row>
    <row r="16" spans="1:15" x14ac:dyDescent="0.2">
      <c r="A16" s="64"/>
      <c r="B16" s="48" t="s">
        <v>23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19</v>
      </c>
      <c r="L16" s="49">
        <v>139</v>
      </c>
      <c r="M16" s="49">
        <v>223</v>
      </c>
      <c r="N16" s="49">
        <v>75</v>
      </c>
      <c r="O16" s="49">
        <v>456</v>
      </c>
    </row>
    <row r="17" spans="1:15" x14ac:dyDescent="0.2">
      <c r="A17" s="64"/>
      <c r="B17" s="48" t="s">
        <v>24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8</v>
      </c>
      <c r="L17" s="49">
        <v>57</v>
      </c>
      <c r="M17" s="49">
        <v>95</v>
      </c>
      <c r="N17" s="49">
        <v>44</v>
      </c>
      <c r="O17" s="49">
        <v>204</v>
      </c>
    </row>
    <row r="18" spans="1:15" x14ac:dyDescent="0.2">
      <c r="A18" s="64"/>
      <c r="B18" s="48" t="s">
        <v>25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1</v>
      </c>
      <c r="L18" s="49">
        <v>13</v>
      </c>
      <c r="M18" s="49">
        <v>9</v>
      </c>
      <c r="N18" s="49">
        <v>9</v>
      </c>
      <c r="O18" s="49">
        <v>32</v>
      </c>
    </row>
    <row r="19" spans="1:15" x14ac:dyDescent="0.2">
      <c r="A19" s="64"/>
      <c r="B19" s="54" t="s">
        <v>29</v>
      </c>
      <c r="C19" s="50">
        <v>986</v>
      </c>
      <c r="D19" s="50">
        <v>108</v>
      </c>
      <c r="E19" s="50">
        <v>137</v>
      </c>
      <c r="F19" s="50">
        <v>190</v>
      </c>
      <c r="G19" s="50">
        <v>264</v>
      </c>
      <c r="H19" s="50">
        <v>277</v>
      </c>
      <c r="I19" s="50">
        <v>266</v>
      </c>
      <c r="J19" s="50">
        <v>420</v>
      </c>
      <c r="K19" s="50">
        <v>556</v>
      </c>
      <c r="L19" s="50">
        <v>944</v>
      </c>
      <c r="M19" s="50">
        <v>2513</v>
      </c>
      <c r="N19" s="50">
        <v>2529</v>
      </c>
      <c r="O19" s="50">
        <v>9190</v>
      </c>
    </row>
    <row r="20" spans="1:15" x14ac:dyDescent="0.2">
      <c r="A20" s="65"/>
      <c r="B20" s="54" t="s">
        <v>30</v>
      </c>
      <c r="C20" s="39">
        <v>0.10729053318824809</v>
      </c>
      <c r="D20" s="39">
        <v>1.17519042437432E-2</v>
      </c>
      <c r="E20" s="39">
        <v>1.4907508161044613E-2</v>
      </c>
      <c r="F20" s="39">
        <v>2.0674646354733407E-2</v>
      </c>
      <c r="G20" s="39">
        <v>2.8726877040261153E-2</v>
      </c>
      <c r="H20" s="39">
        <v>3.014145810663765E-2</v>
      </c>
      <c r="I20" s="39">
        <v>2.8944504896626769E-2</v>
      </c>
      <c r="J20" s="39">
        <v>4.5701849836779107E-2</v>
      </c>
      <c r="K20" s="39">
        <v>6.0500544069640914E-2</v>
      </c>
      <c r="L20" s="39">
        <v>0.10272034820457018</v>
      </c>
      <c r="M20" s="39">
        <v>0.27344940152339497</v>
      </c>
      <c r="N20" s="39">
        <v>0.2751904243743199</v>
      </c>
      <c r="O20" s="39">
        <v>1</v>
      </c>
    </row>
    <row r="21" spans="1:15" x14ac:dyDescent="0.2">
      <c r="B21" s="5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3" spans="1:15" ht="25.5" x14ac:dyDescent="0.2">
      <c r="A23" s="44" t="s">
        <v>2</v>
      </c>
      <c r="B23" s="44" t="s">
        <v>39</v>
      </c>
      <c r="C23" s="45" t="s">
        <v>62</v>
      </c>
      <c r="D23" s="46">
        <v>2015</v>
      </c>
      <c r="E23" s="45">
        <v>2016</v>
      </c>
      <c r="F23" s="45">
        <v>2017</v>
      </c>
      <c r="G23" s="45">
        <v>2018</v>
      </c>
      <c r="H23" s="45">
        <v>2019</v>
      </c>
      <c r="I23" s="45">
        <v>2020</v>
      </c>
      <c r="J23" s="45">
        <v>2021</v>
      </c>
      <c r="K23" s="45">
        <v>2022</v>
      </c>
      <c r="L23" s="45">
        <v>2023</v>
      </c>
      <c r="M23" s="45">
        <v>2024</v>
      </c>
      <c r="N23" s="47" t="s">
        <v>69</v>
      </c>
      <c r="O23" s="45" t="s">
        <v>27</v>
      </c>
    </row>
    <row r="24" spans="1:15" ht="12.75" customHeight="1" x14ac:dyDescent="0.2">
      <c r="A24" s="63" t="s">
        <v>16</v>
      </c>
      <c r="B24" s="48" t="s">
        <v>3</v>
      </c>
      <c r="C24" s="49">
        <v>5</v>
      </c>
      <c r="D24" s="49">
        <v>1</v>
      </c>
      <c r="E24" s="49">
        <v>1</v>
      </c>
      <c r="F24" s="49">
        <v>1</v>
      </c>
      <c r="G24" s="49">
        <v>2</v>
      </c>
      <c r="H24" s="49">
        <v>1</v>
      </c>
      <c r="I24" s="49">
        <v>0</v>
      </c>
      <c r="J24" s="49">
        <v>5</v>
      </c>
      <c r="K24" s="49">
        <v>3</v>
      </c>
      <c r="L24" s="49">
        <v>9</v>
      </c>
      <c r="M24" s="49">
        <v>105</v>
      </c>
      <c r="N24" s="49">
        <v>218</v>
      </c>
      <c r="O24" s="49">
        <v>351</v>
      </c>
    </row>
    <row r="25" spans="1:15" x14ac:dyDescent="0.2">
      <c r="A25" s="64"/>
      <c r="B25" s="48" t="s">
        <v>4</v>
      </c>
      <c r="C25" s="49">
        <v>347</v>
      </c>
      <c r="D25" s="49">
        <v>29</v>
      </c>
      <c r="E25" s="49">
        <v>30</v>
      </c>
      <c r="F25" s="49">
        <v>42</v>
      </c>
      <c r="G25" s="49">
        <v>43</v>
      </c>
      <c r="H25" s="49">
        <v>41</v>
      </c>
      <c r="I25" s="49">
        <v>21</v>
      </c>
      <c r="J25" s="49">
        <v>35</v>
      </c>
      <c r="K25" s="49">
        <v>36</v>
      </c>
      <c r="L25" s="49">
        <v>58</v>
      </c>
      <c r="M25" s="49">
        <v>80</v>
      </c>
      <c r="N25" s="49">
        <v>59</v>
      </c>
      <c r="O25" s="49">
        <v>821</v>
      </c>
    </row>
    <row r="26" spans="1:15" x14ac:dyDescent="0.2">
      <c r="A26" s="64"/>
      <c r="B26" s="48" t="s">
        <v>5</v>
      </c>
      <c r="C26" s="49">
        <v>0</v>
      </c>
      <c r="D26" s="49">
        <v>0</v>
      </c>
      <c r="E26" s="49">
        <v>0</v>
      </c>
      <c r="F26" s="49">
        <v>0</v>
      </c>
      <c r="G26" s="49">
        <v>2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2</v>
      </c>
    </row>
    <row r="27" spans="1:15" x14ac:dyDescent="0.2">
      <c r="A27" s="64"/>
      <c r="B27" s="48" t="s">
        <v>28</v>
      </c>
      <c r="C27" s="49">
        <v>47</v>
      </c>
      <c r="D27" s="49">
        <v>5</v>
      </c>
      <c r="E27" s="49">
        <v>3</v>
      </c>
      <c r="F27" s="49">
        <v>5</v>
      </c>
      <c r="G27" s="49">
        <v>4</v>
      </c>
      <c r="H27" s="49">
        <v>16</v>
      </c>
      <c r="I27" s="49">
        <v>1</v>
      </c>
      <c r="J27" s="49">
        <v>4</v>
      </c>
      <c r="K27" s="49">
        <v>4</v>
      </c>
      <c r="L27" s="49">
        <v>2</v>
      </c>
      <c r="M27" s="49">
        <v>0</v>
      </c>
      <c r="N27" s="49">
        <v>0</v>
      </c>
      <c r="O27" s="49">
        <v>91</v>
      </c>
    </row>
    <row r="28" spans="1:15" x14ac:dyDescent="0.2">
      <c r="A28" s="64"/>
      <c r="B28" s="48" t="s">
        <v>6</v>
      </c>
      <c r="C28" s="49">
        <v>2</v>
      </c>
      <c r="D28" s="49">
        <v>0</v>
      </c>
      <c r="E28" s="49">
        <v>0</v>
      </c>
      <c r="F28" s="49">
        <v>0</v>
      </c>
      <c r="G28" s="49">
        <v>1</v>
      </c>
      <c r="H28" s="49">
        <v>1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4</v>
      </c>
    </row>
    <row r="29" spans="1:15" x14ac:dyDescent="0.2">
      <c r="A29" s="64"/>
      <c r="B29" s="48" t="s">
        <v>20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1</v>
      </c>
      <c r="N29" s="49">
        <v>4</v>
      </c>
      <c r="O29" s="49">
        <v>5</v>
      </c>
    </row>
    <row r="30" spans="1:15" x14ac:dyDescent="0.2">
      <c r="A30" s="64"/>
      <c r="B30" s="48" t="s">
        <v>21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3</v>
      </c>
      <c r="O30" s="49">
        <v>3</v>
      </c>
    </row>
    <row r="31" spans="1:15" x14ac:dyDescent="0.2">
      <c r="A31" s="64"/>
      <c r="B31" s="48" t="s">
        <v>22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</row>
    <row r="32" spans="1:15" x14ac:dyDescent="0.2">
      <c r="A32" s="64"/>
      <c r="B32" s="48" t="s">
        <v>23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15</v>
      </c>
      <c r="M32" s="49">
        <v>15</v>
      </c>
      <c r="N32" s="49">
        <v>10</v>
      </c>
      <c r="O32" s="49">
        <v>40</v>
      </c>
    </row>
    <row r="33" spans="1:15" x14ac:dyDescent="0.2">
      <c r="A33" s="64"/>
      <c r="B33" s="48" t="s">
        <v>24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6</v>
      </c>
      <c r="L33" s="49">
        <v>2</v>
      </c>
      <c r="M33" s="49">
        <v>9</v>
      </c>
      <c r="N33" s="49">
        <v>10</v>
      </c>
      <c r="O33" s="49">
        <v>27</v>
      </c>
    </row>
    <row r="34" spans="1:15" x14ac:dyDescent="0.2">
      <c r="A34" s="64"/>
      <c r="B34" s="48" t="s">
        <v>25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1</v>
      </c>
      <c r="M34" s="49">
        <v>0</v>
      </c>
      <c r="N34" s="49">
        <v>1</v>
      </c>
      <c r="O34" s="49">
        <v>2</v>
      </c>
    </row>
    <row r="35" spans="1:15" x14ac:dyDescent="0.2">
      <c r="A35" s="64"/>
      <c r="B35" s="54" t="s">
        <v>29</v>
      </c>
      <c r="C35" s="50">
        <v>401</v>
      </c>
      <c r="D35" s="50">
        <v>35</v>
      </c>
      <c r="E35" s="50">
        <v>34</v>
      </c>
      <c r="F35" s="50">
        <v>48</v>
      </c>
      <c r="G35" s="50">
        <v>52</v>
      </c>
      <c r="H35" s="50">
        <v>59</v>
      </c>
      <c r="I35" s="50">
        <v>22</v>
      </c>
      <c r="J35" s="50">
        <v>44</v>
      </c>
      <c r="K35" s="50">
        <v>49</v>
      </c>
      <c r="L35" s="50">
        <v>87</v>
      </c>
      <c r="M35" s="50">
        <v>210</v>
      </c>
      <c r="N35" s="50">
        <v>305</v>
      </c>
      <c r="O35" s="50">
        <v>1346</v>
      </c>
    </row>
    <row r="36" spans="1:15" x14ac:dyDescent="0.2">
      <c r="A36" s="65"/>
      <c r="B36" s="54" t="s">
        <v>30</v>
      </c>
      <c r="C36" s="39">
        <v>0.29791976225854383</v>
      </c>
      <c r="D36" s="39">
        <v>2.6002971768202082E-2</v>
      </c>
      <c r="E36" s="39">
        <v>2.5260029717682021E-2</v>
      </c>
      <c r="F36" s="39">
        <v>3.5661218424962851E-2</v>
      </c>
      <c r="G36" s="39">
        <v>3.8632986627043092E-2</v>
      </c>
      <c r="H36" s="39">
        <v>4.3833580980683504E-2</v>
      </c>
      <c r="I36" s="39">
        <v>1.6344725111441308E-2</v>
      </c>
      <c r="J36" s="39">
        <v>3.2689450222882617E-2</v>
      </c>
      <c r="K36" s="39">
        <v>3.6404160475482915E-2</v>
      </c>
      <c r="L36" s="39">
        <v>6.4635958395245177E-2</v>
      </c>
      <c r="M36" s="39">
        <v>0.15601783060921248</v>
      </c>
      <c r="N36" s="39">
        <v>0.22659732540861813</v>
      </c>
      <c r="O36" s="39">
        <v>1</v>
      </c>
    </row>
    <row r="39" spans="1:15" ht="25.5" x14ac:dyDescent="0.2">
      <c r="A39" s="44" t="s">
        <v>2</v>
      </c>
      <c r="B39" s="44" t="s">
        <v>39</v>
      </c>
      <c r="C39" s="45" t="s">
        <v>62</v>
      </c>
      <c r="D39" s="46">
        <v>2015</v>
      </c>
      <c r="E39" s="45">
        <v>2016</v>
      </c>
      <c r="F39" s="45">
        <v>2017</v>
      </c>
      <c r="G39" s="45">
        <v>2018</v>
      </c>
      <c r="H39" s="45">
        <v>2019</v>
      </c>
      <c r="I39" s="45">
        <v>2020</v>
      </c>
      <c r="J39" s="45">
        <v>2021</v>
      </c>
      <c r="K39" s="45">
        <v>2022</v>
      </c>
      <c r="L39" s="45">
        <v>2023</v>
      </c>
      <c r="M39" s="45">
        <v>2024</v>
      </c>
      <c r="N39" s="47" t="s">
        <v>69</v>
      </c>
      <c r="O39" s="45" t="s">
        <v>27</v>
      </c>
    </row>
    <row r="40" spans="1:15" x14ac:dyDescent="0.2">
      <c r="A40" s="63" t="s">
        <v>17</v>
      </c>
      <c r="B40" s="48" t="s">
        <v>3</v>
      </c>
      <c r="C40" s="49">
        <v>16</v>
      </c>
      <c r="D40" s="49">
        <v>0</v>
      </c>
      <c r="E40" s="49">
        <v>3</v>
      </c>
      <c r="F40" s="49">
        <v>1</v>
      </c>
      <c r="G40" s="49">
        <v>5</v>
      </c>
      <c r="H40" s="49">
        <v>5</v>
      </c>
      <c r="I40" s="49">
        <v>2</v>
      </c>
      <c r="J40" s="49">
        <v>12</v>
      </c>
      <c r="K40" s="49">
        <v>52</v>
      </c>
      <c r="L40" s="49">
        <v>36</v>
      </c>
      <c r="M40" s="49">
        <v>305</v>
      </c>
      <c r="N40" s="49">
        <v>692</v>
      </c>
      <c r="O40" s="49">
        <v>1129</v>
      </c>
    </row>
    <row r="41" spans="1:15" x14ac:dyDescent="0.2">
      <c r="A41" s="64"/>
      <c r="B41" s="48" t="s">
        <v>4</v>
      </c>
      <c r="C41" s="49">
        <v>111</v>
      </c>
      <c r="D41" s="49">
        <v>26</v>
      </c>
      <c r="E41" s="49">
        <v>37</v>
      </c>
      <c r="F41" s="49">
        <v>30</v>
      </c>
      <c r="G41" s="49">
        <v>40</v>
      </c>
      <c r="H41" s="49">
        <v>58</v>
      </c>
      <c r="I41" s="49">
        <v>57</v>
      </c>
      <c r="J41" s="49">
        <v>75</v>
      </c>
      <c r="K41" s="49">
        <v>98</v>
      </c>
      <c r="L41" s="49">
        <v>149</v>
      </c>
      <c r="M41" s="49">
        <v>223</v>
      </c>
      <c r="N41" s="49">
        <v>132</v>
      </c>
      <c r="O41" s="49">
        <v>1036</v>
      </c>
    </row>
    <row r="42" spans="1:15" x14ac:dyDescent="0.2">
      <c r="A42" s="64"/>
      <c r="B42" s="48" t="s">
        <v>5</v>
      </c>
      <c r="C42" s="49">
        <v>0</v>
      </c>
      <c r="D42" s="49">
        <v>0</v>
      </c>
      <c r="E42" s="49">
        <v>0</v>
      </c>
      <c r="F42" s="49">
        <v>0</v>
      </c>
      <c r="G42" s="49">
        <v>1</v>
      </c>
      <c r="H42" s="49">
        <v>1</v>
      </c>
      <c r="I42" s="49">
        <v>0</v>
      </c>
      <c r="J42" s="49">
        <v>0</v>
      </c>
      <c r="K42" s="49">
        <v>1</v>
      </c>
      <c r="L42" s="49">
        <v>0</v>
      </c>
      <c r="M42" s="49">
        <v>0</v>
      </c>
      <c r="N42" s="49">
        <v>0</v>
      </c>
      <c r="O42" s="49">
        <v>3</v>
      </c>
    </row>
    <row r="43" spans="1:15" x14ac:dyDescent="0.2">
      <c r="A43" s="64"/>
      <c r="B43" s="48" t="s">
        <v>28</v>
      </c>
      <c r="C43" s="49">
        <v>101</v>
      </c>
      <c r="D43" s="49">
        <v>11</v>
      </c>
      <c r="E43" s="49">
        <v>19</v>
      </c>
      <c r="F43" s="49">
        <v>15</v>
      </c>
      <c r="G43" s="49">
        <v>18</v>
      </c>
      <c r="H43" s="49">
        <v>27</v>
      </c>
      <c r="I43" s="49">
        <v>11</v>
      </c>
      <c r="J43" s="49">
        <v>12</v>
      </c>
      <c r="K43" s="49">
        <v>8</v>
      </c>
      <c r="L43" s="49">
        <v>0</v>
      </c>
      <c r="M43" s="49">
        <v>0</v>
      </c>
      <c r="N43" s="49">
        <v>0</v>
      </c>
      <c r="O43" s="49">
        <v>222</v>
      </c>
    </row>
    <row r="44" spans="1:15" x14ac:dyDescent="0.2">
      <c r="A44" s="64"/>
      <c r="B44" s="48" t="s">
        <v>6</v>
      </c>
      <c r="C44" s="49">
        <v>22</v>
      </c>
      <c r="D44" s="49">
        <v>4</v>
      </c>
      <c r="E44" s="49">
        <v>1</v>
      </c>
      <c r="F44" s="49">
        <v>2</v>
      </c>
      <c r="G44" s="49">
        <v>4</v>
      </c>
      <c r="H44" s="49">
        <v>3</v>
      </c>
      <c r="I44" s="49">
        <v>1</v>
      </c>
      <c r="J44" s="49">
        <v>4</v>
      </c>
      <c r="K44" s="49">
        <v>4</v>
      </c>
      <c r="L44" s="49">
        <v>0</v>
      </c>
      <c r="M44" s="49">
        <v>0</v>
      </c>
      <c r="N44" s="49">
        <v>0</v>
      </c>
      <c r="O44" s="49">
        <v>45</v>
      </c>
    </row>
    <row r="45" spans="1:15" x14ac:dyDescent="0.2">
      <c r="A45" s="64"/>
      <c r="B45" s="48" t="s">
        <v>20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2</v>
      </c>
      <c r="N45" s="49">
        <v>30</v>
      </c>
      <c r="O45" s="49">
        <v>32</v>
      </c>
    </row>
    <row r="46" spans="1:15" x14ac:dyDescent="0.2">
      <c r="A46" s="64"/>
      <c r="B46" s="48" t="s">
        <v>21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2</v>
      </c>
      <c r="N46" s="49">
        <v>6</v>
      </c>
      <c r="O46" s="49">
        <v>8</v>
      </c>
    </row>
    <row r="47" spans="1:15" x14ac:dyDescent="0.2">
      <c r="A47" s="64"/>
      <c r="B47" s="48" t="s">
        <v>22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1</v>
      </c>
      <c r="N47" s="49">
        <v>3</v>
      </c>
      <c r="O47" s="49">
        <v>4</v>
      </c>
    </row>
    <row r="48" spans="1:15" x14ac:dyDescent="0.2">
      <c r="A48" s="64"/>
      <c r="B48" s="48" t="s">
        <v>23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1</v>
      </c>
      <c r="L48" s="49">
        <v>24</v>
      </c>
      <c r="M48" s="49">
        <v>26</v>
      </c>
      <c r="N48" s="49">
        <v>19</v>
      </c>
      <c r="O48" s="49">
        <v>70</v>
      </c>
    </row>
    <row r="49" spans="1:15" x14ac:dyDescent="0.2">
      <c r="A49" s="64"/>
      <c r="B49" s="48" t="s">
        <v>24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1</v>
      </c>
      <c r="L49" s="49">
        <v>21</v>
      </c>
      <c r="M49" s="49">
        <v>22</v>
      </c>
      <c r="N49" s="49">
        <v>14</v>
      </c>
      <c r="O49" s="49">
        <v>58</v>
      </c>
    </row>
    <row r="50" spans="1:15" x14ac:dyDescent="0.2">
      <c r="A50" s="64"/>
      <c r="B50" s="48" t="s">
        <v>25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2</v>
      </c>
      <c r="M50" s="49">
        <v>2</v>
      </c>
      <c r="N50" s="49">
        <v>1</v>
      </c>
      <c r="O50" s="49">
        <v>5</v>
      </c>
    </row>
    <row r="51" spans="1:15" x14ac:dyDescent="0.2">
      <c r="A51" s="64"/>
      <c r="B51" s="54" t="s">
        <v>29</v>
      </c>
      <c r="C51" s="50">
        <v>250</v>
      </c>
      <c r="D51" s="50">
        <v>41</v>
      </c>
      <c r="E51" s="50">
        <v>60</v>
      </c>
      <c r="F51" s="50">
        <v>48</v>
      </c>
      <c r="G51" s="50">
        <v>68</v>
      </c>
      <c r="H51" s="50">
        <v>94</v>
      </c>
      <c r="I51" s="50">
        <v>71</v>
      </c>
      <c r="J51" s="50">
        <v>103</v>
      </c>
      <c r="K51" s="50">
        <v>165</v>
      </c>
      <c r="L51" s="50">
        <v>232</v>
      </c>
      <c r="M51" s="50">
        <v>583</v>
      </c>
      <c r="N51" s="50">
        <v>897</v>
      </c>
      <c r="O51" s="50">
        <v>2612</v>
      </c>
    </row>
    <row r="52" spans="1:15" x14ac:dyDescent="0.2">
      <c r="A52" s="65"/>
      <c r="B52" s="54" t="s">
        <v>30</v>
      </c>
      <c r="C52" s="39">
        <v>9.5712098009188368E-2</v>
      </c>
      <c r="D52" s="39">
        <v>1.569678407350689E-2</v>
      </c>
      <c r="E52" s="39">
        <v>2.2970903522205207E-2</v>
      </c>
      <c r="F52" s="39">
        <v>1.8376722817764167E-2</v>
      </c>
      <c r="G52" s="39">
        <v>2.6033690658499236E-2</v>
      </c>
      <c r="H52" s="39">
        <v>3.5987748851454823E-2</v>
      </c>
      <c r="I52" s="39">
        <v>2.7182235834609495E-2</v>
      </c>
      <c r="J52" s="39">
        <v>3.9433384379785608E-2</v>
      </c>
      <c r="K52" s="39">
        <v>6.3169984686064315E-2</v>
      </c>
      <c r="L52" s="39">
        <v>8.8820826952526799E-2</v>
      </c>
      <c r="M52" s="39">
        <v>0.22320061255742726</v>
      </c>
      <c r="N52" s="39">
        <v>0.34341500765696786</v>
      </c>
      <c r="O52" s="39">
        <v>1</v>
      </c>
    </row>
    <row r="55" spans="1:15" ht="25.5" x14ac:dyDescent="0.2">
      <c r="A55" s="44" t="s">
        <v>2</v>
      </c>
      <c r="B55" s="44" t="s">
        <v>39</v>
      </c>
      <c r="C55" s="45" t="s">
        <v>62</v>
      </c>
      <c r="D55" s="46">
        <v>2015</v>
      </c>
      <c r="E55" s="45">
        <v>2016</v>
      </c>
      <c r="F55" s="45">
        <v>2017</v>
      </c>
      <c r="G55" s="45">
        <v>2018</v>
      </c>
      <c r="H55" s="45">
        <v>2019</v>
      </c>
      <c r="I55" s="45">
        <v>2020</v>
      </c>
      <c r="J55" s="45">
        <v>2021</v>
      </c>
      <c r="K55" s="45">
        <v>2022</v>
      </c>
      <c r="L55" s="45">
        <v>2023</v>
      </c>
      <c r="M55" s="45">
        <v>2024</v>
      </c>
      <c r="N55" s="47" t="s">
        <v>69</v>
      </c>
      <c r="O55" s="45" t="s">
        <v>27</v>
      </c>
    </row>
    <row r="56" spans="1:15" x14ac:dyDescent="0.2">
      <c r="A56" s="63" t="s">
        <v>18</v>
      </c>
      <c r="B56" s="48" t="s">
        <v>3</v>
      </c>
      <c r="C56" s="49">
        <v>1</v>
      </c>
      <c r="D56" s="49">
        <v>0</v>
      </c>
      <c r="E56" s="49">
        <v>2</v>
      </c>
      <c r="F56" s="49">
        <v>1</v>
      </c>
      <c r="G56" s="49">
        <v>0</v>
      </c>
      <c r="H56" s="49">
        <v>0</v>
      </c>
      <c r="I56" s="49">
        <v>3</v>
      </c>
      <c r="J56" s="49">
        <v>3</v>
      </c>
      <c r="K56" s="49">
        <v>19</v>
      </c>
      <c r="L56" s="49">
        <v>56</v>
      </c>
      <c r="M56" s="49">
        <v>553</v>
      </c>
      <c r="N56" s="49">
        <v>930</v>
      </c>
      <c r="O56" s="49">
        <v>1568</v>
      </c>
    </row>
    <row r="57" spans="1:15" x14ac:dyDescent="0.2">
      <c r="A57" s="64"/>
      <c r="B57" s="48" t="s">
        <v>4</v>
      </c>
      <c r="C57" s="49">
        <v>262</v>
      </c>
      <c r="D57" s="49">
        <v>30</v>
      </c>
      <c r="E57" s="49">
        <v>55</v>
      </c>
      <c r="F57" s="49">
        <v>65</v>
      </c>
      <c r="G57" s="49">
        <v>59</v>
      </c>
      <c r="H57" s="49">
        <v>52</v>
      </c>
      <c r="I57" s="49">
        <v>67</v>
      </c>
      <c r="J57" s="49">
        <v>76</v>
      </c>
      <c r="K57" s="49">
        <v>107</v>
      </c>
      <c r="L57" s="49">
        <v>181</v>
      </c>
      <c r="M57" s="49">
        <v>263</v>
      </c>
      <c r="N57" s="49">
        <v>171</v>
      </c>
      <c r="O57" s="49">
        <v>1388</v>
      </c>
    </row>
    <row r="58" spans="1:15" x14ac:dyDescent="0.2">
      <c r="A58" s="64"/>
      <c r="B58" s="48" t="s">
        <v>5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</row>
    <row r="59" spans="1:15" x14ac:dyDescent="0.2">
      <c r="A59" s="64"/>
      <c r="B59" s="48" t="s">
        <v>28</v>
      </c>
      <c r="C59" s="49">
        <v>131</v>
      </c>
      <c r="D59" s="49">
        <v>14</v>
      </c>
      <c r="E59" s="49">
        <v>10</v>
      </c>
      <c r="F59" s="49">
        <v>18</v>
      </c>
      <c r="G59" s="49">
        <v>17</v>
      </c>
      <c r="H59" s="49">
        <v>18</v>
      </c>
      <c r="I59" s="49">
        <v>19</v>
      </c>
      <c r="J59" s="49">
        <v>17</v>
      </c>
      <c r="K59" s="49">
        <v>23</v>
      </c>
      <c r="L59" s="49">
        <v>1</v>
      </c>
      <c r="M59" s="49">
        <v>0</v>
      </c>
      <c r="N59" s="49">
        <v>0</v>
      </c>
      <c r="O59" s="49">
        <v>268</v>
      </c>
    </row>
    <row r="60" spans="1:15" x14ac:dyDescent="0.2">
      <c r="A60" s="64"/>
      <c r="B60" s="48" t="s">
        <v>6</v>
      </c>
      <c r="C60" s="49">
        <v>1</v>
      </c>
      <c r="D60" s="49">
        <v>0</v>
      </c>
      <c r="E60" s="49">
        <v>0</v>
      </c>
      <c r="F60" s="49">
        <v>0</v>
      </c>
      <c r="G60" s="49">
        <v>0</v>
      </c>
      <c r="H60" s="49">
        <v>1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2</v>
      </c>
    </row>
    <row r="61" spans="1:15" x14ac:dyDescent="0.2">
      <c r="A61" s="64"/>
      <c r="B61" s="48" t="s">
        <v>20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19</v>
      </c>
      <c r="O61" s="49">
        <v>19</v>
      </c>
    </row>
    <row r="62" spans="1:15" x14ac:dyDescent="0.2">
      <c r="A62" s="64"/>
      <c r="B62" s="48" t="s">
        <v>21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9</v>
      </c>
      <c r="O62" s="49">
        <v>9</v>
      </c>
    </row>
    <row r="63" spans="1:15" x14ac:dyDescent="0.2">
      <c r="A63" s="64"/>
      <c r="B63" s="48" t="s">
        <v>22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2</v>
      </c>
      <c r="O63" s="49">
        <v>2</v>
      </c>
    </row>
    <row r="64" spans="1:15" x14ac:dyDescent="0.2">
      <c r="A64" s="64"/>
      <c r="B64" s="48" t="s">
        <v>23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3</v>
      </c>
      <c r="L64" s="49">
        <v>32</v>
      </c>
      <c r="M64" s="49">
        <v>50</v>
      </c>
      <c r="N64" s="49">
        <v>23</v>
      </c>
      <c r="O64" s="49">
        <v>108</v>
      </c>
    </row>
    <row r="65" spans="1:15" x14ac:dyDescent="0.2">
      <c r="A65" s="64"/>
      <c r="B65" s="48" t="s">
        <v>24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5</v>
      </c>
      <c r="M65" s="49">
        <v>7</v>
      </c>
      <c r="N65" s="49">
        <v>8</v>
      </c>
      <c r="O65" s="49">
        <v>20</v>
      </c>
    </row>
    <row r="66" spans="1:15" x14ac:dyDescent="0.2">
      <c r="A66" s="64"/>
      <c r="B66" s="48" t="s">
        <v>25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4</v>
      </c>
      <c r="M66" s="49">
        <v>6</v>
      </c>
      <c r="N66" s="49">
        <v>1</v>
      </c>
      <c r="O66" s="49">
        <v>11</v>
      </c>
    </row>
    <row r="67" spans="1:15" x14ac:dyDescent="0.2">
      <c r="A67" s="64"/>
      <c r="B67" s="54" t="s">
        <v>29</v>
      </c>
      <c r="C67" s="50">
        <v>395</v>
      </c>
      <c r="D67" s="50">
        <v>44</v>
      </c>
      <c r="E67" s="50">
        <v>67</v>
      </c>
      <c r="F67" s="50">
        <v>84</v>
      </c>
      <c r="G67" s="50">
        <v>76</v>
      </c>
      <c r="H67" s="50">
        <v>71</v>
      </c>
      <c r="I67" s="50">
        <v>89</v>
      </c>
      <c r="J67" s="50">
        <v>96</v>
      </c>
      <c r="K67" s="50">
        <v>152</v>
      </c>
      <c r="L67" s="50">
        <v>279</v>
      </c>
      <c r="M67" s="50">
        <v>879</v>
      </c>
      <c r="N67" s="50">
        <v>1163</v>
      </c>
      <c r="O67" s="50">
        <v>3395</v>
      </c>
    </row>
    <row r="68" spans="1:15" x14ac:dyDescent="0.2">
      <c r="A68" s="65"/>
      <c r="B68" s="54" t="s">
        <v>30</v>
      </c>
      <c r="C68" s="39">
        <v>0.11634756995581738</v>
      </c>
      <c r="D68" s="39">
        <v>1.2960235640648013E-2</v>
      </c>
      <c r="E68" s="39">
        <v>1.9734904270986744E-2</v>
      </c>
      <c r="F68" s="39">
        <v>2.4742268041237112E-2</v>
      </c>
      <c r="G68" s="39">
        <v>2.2385861561119293E-2</v>
      </c>
      <c r="H68" s="39">
        <v>2.0913107511045654E-2</v>
      </c>
      <c r="I68" s="39">
        <v>2.6215022091310752E-2</v>
      </c>
      <c r="J68" s="39">
        <v>2.8276877761413844E-2</v>
      </c>
      <c r="K68" s="39">
        <v>4.4771723122238587E-2</v>
      </c>
      <c r="L68" s="39">
        <v>8.2179675994108983E-2</v>
      </c>
      <c r="M68" s="39">
        <v>0.25891016200294553</v>
      </c>
      <c r="N68" s="39">
        <v>0.34256259204712813</v>
      </c>
      <c r="O68" s="39">
        <v>1</v>
      </c>
    </row>
    <row r="70" spans="1:15" x14ac:dyDescent="0.2">
      <c r="A70" s="55" t="s">
        <v>70</v>
      </c>
    </row>
    <row r="71" spans="1:15" x14ac:dyDescent="0.2">
      <c r="A71" s="55" t="s">
        <v>58</v>
      </c>
    </row>
  </sheetData>
  <mergeCells count="4">
    <mergeCell ref="A8:A20"/>
    <mergeCell ref="A24:A36"/>
    <mergeCell ref="A40:A52"/>
    <mergeCell ref="A56:A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DE392C-25E7-48B4-9ABC-E72E62B9B9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0B7F3-6EE6-4D66-B37B-064BFC2F94B6}"/>
</file>

<file path=customXml/itemProps3.xml><?xml version="1.0" encoding="utf-8"?>
<ds:datastoreItem xmlns:ds="http://schemas.openxmlformats.org/officeDocument/2006/customXml" ds:itemID="{78AF56F2-73E2-40E5-8A40-9F3C99015CC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2016-09-26T12:29:30Z</cp:lastPrinted>
  <dcterms:created xsi:type="dcterms:W3CDTF">2016-09-16T07:11:04Z</dcterms:created>
  <dcterms:modified xsi:type="dcterms:W3CDTF">2025-10-15T14:10:33Z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