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C70AFB3-6F4A-43B7-94BB-72AB2C6B423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ggimi" sheetId="10" r:id="rId1"/>
    <sheet name="Flussi SIECIC" sheetId="6" r:id="rId2"/>
    <sheet name="Variazione pendenti SIECIC" sheetId="7" r:id="rId3"/>
    <sheet name="Stratigrafia pendenti SIECIC" sheetId="20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SIECIC'!$A$2:$F$113</definedName>
    <definedName name="_xlnm.Print_Area" localSheetId="2">'Variazione pendenti SIECIC'!$A$2:$F$21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8" i="6" l="1"/>
  <c r="H108" i="6"/>
  <c r="H93" i="6"/>
  <c r="G93" i="6"/>
  <c r="G78" i="6"/>
  <c r="H78" i="6"/>
  <c r="G63" i="6"/>
  <c r="H63" i="6"/>
  <c r="G48" i="6"/>
  <c r="H48" i="6"/>
  <c r="G33" i="6"/>
  <c r="H33" i="6"/>
  <c r="G18" i="6"/>
  <c r="H18" i="6"/>
  <c r="G20" i="6" s="1"/>
  <c r="E108" i="6"/>
  <c r="F108" i="6"/>
  <c r="E93" i="6"/>
  <c r="F93" i="6"/>
  <c r="E95" i="6" s="1"/>
  <c r="E78" i="6"/>
  <c r="F78" i="6"/>
  <c r="E80" i="6" s="1"/>
  <c r="E63" i="6"/>
  <c r="F63" i="6"/>
  <c r="E48" i="6"/>
  <c r="F48" i="6"/>
  <c r="E33" i="6"/>
  <c r="F33" i="6"/>
  <c r="E35" i="6" s="1"/>
  <c r="E18" i="6"/>
  <c r="F18" i="6"/>
  <c r="D93" i="6"/>
  <c r="C95" i="6" s="1"/>
  <c r="C93" i="6"/>
  <c r="D78" i="6"/>
  <c r="C78" i="6"/>
  <c r="D33" i="6"/>
  <c r="C33" i="6"/>
  <c r="D18" i="6"/>
  <c r="C18" i="6"/>
  <c r="C20" i="6" s="1"/>
  <c r="D48" i="6"/>
  <c r="C50" i="6" s="1"/>
  <c r="C48" i="6"/>
  <c r="D63" i="6"/>
  <c r="C63" i="6"/>
  <c r="C65" i="6" s="1"/>
  <c r="D108" i="6"/>
  <c r="C108" i="6"/>
  <c r="C110" i="6" s="1"/>
  <c r="C80" i="6"/>
  <c r="C35" i="6"/>
  <c r="F19" i="7"/>
  <c r="F17" i="7"/>
  <c r="F15" i="7"/>
  <c r="F13" i="7"/>
  <c r="F11" i="7"/>
  <c r="F9" i="7"/>
  <c r="F7" i="7"/>
  <c r="G80" i="6" l="1"/>
  <c r="G110" i="6"/>
  <c r="G35" i="6"/>
  <c r="G95" i="6"/>
  <c r="G50" i="6"/>
  <c r="G65" i="6"/>
  <c r="E50" i="6"/>
  <c r="E20" i="6"/>
  <c r="E110" i="6"/>
  <c r="E65" i="6"/>
</calcChain>
</file>

<file path=xl/sharedStrings.xml><?xml version="1.0" encoding="utf-8"?>
<sst xmlns="http://schemas.openxmlformats.org/spreadsheetml/2006/main" count="322" uniqueCount="76">
  <si>
    <t>Ufficio</t>
  </si>
  <si>
    <t>Macro materia</t>
  </si>
  <si>
    <t>Tribunale Ordinario di Agrigento</t>
  </si>
  <si>
    <t>Tribunale Ordinario di Marsala</t>
  </si>
  <si>
    <t>Tribunale Ordinario di Sciacca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</si>
  <si>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</si>
  <si>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Clearance rate</t>
  </si>
  <si>
    <t>Variazione pendenti</t>
  </si>
  <si>
    <t>Settore CIVILE - Area SIECIC</t>
  </si>
  <si>
    <t>ESECUZIONI MOBILIARI</t>
  </si>
  <si>
    <t>TOTALE AREA SIECIC</t>
  </si>
  <si>
    <t>ESECUZIONI IMMOBILIARI</t>
  </si>
  <si>
    <t>ISTANZE DI FALLIMENTO</t>
  </si>
  <si>
    <t>FALLIMENTI</t>
  </si>
  <si>
    <t>ALTRE PROCEDURE CONCORSUALI</t>
  </si>
  <si>
    <t>Distretto di Napoli</t>
  </si>
  <si>
    <t>Tribunale Ordinario di Avellino</t>
  </si>
  <si>
    <t>Tribunale Ordinario di Benevento</t>
  </si>
  <si>
    <t>Tribunale Ordinario di Napoli</t>
  </si>
  <si>
    <t>Tribunale Ordinario di Nola</t>
  </si>
  <si>
    <t>Tribunale Ordinario di Torre Annunziata</t>
  </si>
  <si>
    <t>Tribunale Ordinario di Santa Maria Capua Vetere</t>
  </si>
  <si>
    <t>Tribunale Ordinario di Napoli Nord</t>
  </si>
  <si>
    <t>Tribunale Ordinario di  Nola</t>
  </si>
  <si>
    <t>Variazione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</si>
  <si>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</si>
  <si>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</si>
  <si>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</si>
  <si>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</si>
  <si>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</si>
  <si>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</si>
  <si>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</si>
  <si>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</si>
  <si>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</si>
  <si>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</si>
  <si>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</si>
  <si>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</si>
  <si>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</si>
  <si>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</si>
  <si>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</si>
  <si>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</si>
  <si>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</si>
  <si>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</si>
  <si>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</si>
  <si>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</si>
  <si>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</si>
  <si>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</si>
  <si>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</si>
  <si>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</si>
  <si>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</si>
  <si>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</si>
  <si>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</si>
  <si>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</si>
  <si>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procedure di composizione della crisi da sovraindebitamento: concordato minore, liquidazione controllata, ristrutturazione debiti del consumatore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</si>
  <si>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</si>
  <si>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</si>
  <si>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Stratigrafia delle pendenze</t>
  </si>
  <si>
    <t>Totale</t>
  </si>
  <si>
    <t>FALLIMENTARE</t>
  </si>
  <si>
    <t>Totale AREA SIECIC</t>
  </si>
  <si>
    <t>Incidenza percentuale delle classi</t>
  </si>
  <si>
    <t>Iscritti 2023</t>
  </si>
  <si>
    <t>Definiti 2023</t>
  </si>
  <si>
    <t>Iscritti
2024</t>
  </si>
  <si>
    <t>Definiti 2024</t>
  </si>
  <si>
    <t>Fonte:Dipartimento per l'innovazione tecnologica della giustizia - Direzione Generale di Statistica e Analisi Organizzativa</t>
  </si>
  <si>
    <t>Fino al 2014</t>
  </si>
  <si>
    <t>Pendenti al 31/12/2022</t>
  </si>
  <si>
    <t>Pendenti al 30 giugno 2025</t>
  </si>
  <si>
    <t>30/06/2025</t>
  </si>
  <si>
    <t xml:space="preserve"> Tribunale Ordinario di Napoli</t>
  </si>
  <si>
    <t>Ultimo aggiornamento del sistema di rilevazione avvenuto il 15 settembre 2025.</t>
  </si>
  <si>
    <t>Iscritti 
gen-giu 2025</t>
  </si>
  <si>
    <t>Definiti gen-giu 2025</t>
  </si>
  <si>
    <t>Anni 2023 - 30 giugno 2025</t>
  </si>
  <si>
    <t>Pendenti al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</si>
</sst>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  <xf numFmtId="0" fontId="11" fillId="0" borderId="0"/>
    <xf numFmtId="0" fontId="14" fillId="0" borderId="0"/>
    <xf numFmtId="0" fontId="6" fillId="0" borderId="0"/>
  </cellStyleXfs>
  <cellXfs count="58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8" fillId="0" borderId="2" xfId="0" applyFont="1" applyBorder="1"/>
    <xf numFmtId="3" fontId="3" fillId="0" borderId="2" xfId="0" applyNumberFormat="1" applyFont="1" applyBorder="1"/>
    <xf numFmtId="0" fontId="8" fillId="0" borderId="1" xfId="0" applyFont="1" applyBorder="1"/>
    <xf numFmtId="3" fontId="3" fillId="0" borderId="0" xfId="0" applyNumberFormat="1" applyFont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0" fontId="5" fillId="0" borderId="0" xfId="2" applyFont="1"/>
    <xf numFmtId="0" fontId="2" fillId="0" borderId="2" xfId="0" applyFont="1" applyBorder="1"/>
    <xf numFmtId="3" fontId="2" fillId="0" borderId="2" xfId="0" applyNumberFormat="1" applyFont="1" applyBorder="1"/>
    <xf numFmtId="0" fontId="10" fillId="0" borderId="0" xfId="0" applyFont="1"/>
    <xf numFmtId="0" fontId="1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4" fillId="0" borderId="0" xfId="2" applyFont="1"/>
    <xf numFmtId="0" fontId="1" fillId="0" borderId="0" xfId="2" applyFont="1"/>
    <xf numFmtId="0" fontId="3" fillId="0" borderId="0" xfId="2" applyFont="1"/>
    <xf numFmtId="0" fontId="3" fillId="0" borderId="1" xfId="2" applyFont="1" applyBorder="1"/>
    <xf numFmtId="9" fontId="13" fillId="0" borderId="1" xfId="9" applyFont="1" applyBorder="1"/>
    <xf numFmtId="9" fontId="13" fillId="0" borderId="0" xfId="9" applyFont="1" applyBorder="1"/>
    <xf numFmtId="0" fontId="12" fillId="0" borderId="0" xfId="4" applyFont="1"/>
    <xf numFmtId="0" fontId="13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 wrapText="1"/>
    </xf>
    <xf numFmtId="0" fontId="13" fillId="0" borderId="1" xfId="4" quotePrefix="1" applyFont="1" applyBorder="1" applyAlignment="1">
      <alignment horizontal="center" vertical="center" wrapText="1"/>
    </xf>
    <xf numFmtId="0" fontId="12" fillId="0" borderId="1" xfId="4" applyFont="1" applyBorder="1"/>
    <xf numFmtId="3" fontId="12" fillId="0" borderId="1" xfId="4" applyNumberFormat="1" applyFont="1" applyBorder="1"/>
    <xf numFmtId="3" fontId="13" fillId="0" borderId="1" xfId="4" applyNumberFormat="1" applyFont="1" applyBorder="1"/>
    <xf numFmtId="15" fontId="13" fillId="0" borderId="1" xfId="4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3" fillId="0" borderId="6" xfId="4" applyFont="1" applyBorder="1" applyAlignment="1">
      <alignment horizontal="center" vertical="center" wrapText="1"/>
    </xf>
    <xf numFmtId="0" fontId="13" fillId="0" borderId="5" xfId="4" applyFont="1" applyBorder="1" applyAlignment="1">
      <alignment horizontal="center" vertical="center" wrapText="1"/>
    </xf>
    <xf numFmtId="0" fontId="13" fillId="0" borderId="2" xfId="4" applyFont="1" applyBorder="1" applyAlignment="1">
      <alignment horizontal="center" vertical="center" wrapText="1"/>
    </xf>
  </cellXfs>
  <cellStyles count="13">
    <cellStyle name="Normale" xfId="0" builtinId="0"/>
    <cellStyle name="Normale 2" xfId="4" xr:uid="{00000000-0005-0000-0000-000001000000}"/>
    <cellStyle name="Normale 2 2" xfId="2" xr:uid="{00000000-0005-0000-0000-000002000000}"/>
    <cellStyle name="Normale 2 2 13" xfId="8" xr:uid="{00000000-0005-0000-0000-000003000000}"/>
    <cellStyle name="Normale 2 2 30" xfId="12" xr:uid="{EDF92B98-A020-43C7-8659-E23462253237}"/>
    <cellStyle name="Normale 2 2 4" xfId="6" xr:uid="{00000000-0005-0000-0000-000004000000}"/>
    <cellStyle name="Normale 2 2 5" xfId="5" xr:uid="{00000000-0005-0000-0000-000005000000}"/>
    <cellStyle name="Normale 2 2 9" xfId="7" xr:uid="{00000000-0005-0000-0000-000006000000}"/>
    <cellStyle name="Normale 3" xfId="10" xr:uid="{00000000-0005-0000-0000-000007000000}"/>
    <cellStyle name="Normale 4" xfId="11" xr:uid="{00000000-0005-0000-0000-000008000000}"/>
    <cellStyle name="Percentuale" xfId="1" builtinId="5"/>
    <cellStyle name="Percentuale 2" xfId="9" xr:uid="{00000000-0005-0000-0000-00000A000000}"/>
    <cellStyle name="Percentuale 2 2" xfId="3" xr:uid="{00000000-0005-0000-0000-00000B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E24" sqref="E24"/>
    </sheetView>
  </sheetViews>
  <sheetFormatPr defaultRowHeight="14.5" x14ac:dyDescent="0.35"/>
  <cols>
    <col min="1" max="1" width="51.7265625" customWidth="1"/>
    <col min="2" max="2" width="71" customWidth="1"/>
  </cols>
  <sheetData>
    <row r="1" spans="1:2" x14ac:dyDescent="0.35">
      <c r="A1" s="32" t="s">
        <v>31</v>
      </c>
    </row>
    <row r="2" spans="1:2" x14ac:dyDescent="0.35">
      <c r="A2" t="s">
        <v>32</v>
      </c>
      <c r="B2" t="s">
        <v>33</v>
      </c>
    </row>
    <row r="3" spans="1:2" x14ac:dyDescent="0.35">
      <c r="A3" t="s">
        <v>34</v>
      </c>
      <c r="B3" t="s">
        <v>35</v>
      </c>
    </row>
    <row r="4" spans="1:2" x14ac:dyDescent="0.35">
      <c r="A4" t="s">
        <v>36</v>
      </c>
      <c r="B4" t="s">
        <v>37</v>
      </c>
    </row>
    <row r="5" spans="1:2" x14ac:dyDescent="0.35">
      <c r="A5" t="s">
        <v>0</v>
      </c>
      <c r="B5" t="s">
        <v>38</v>
      </c>
    </row>
    <row r="6" spans="1:2" x14ac:dyDescent="0.35">
      <c r="A6" t="s">
        <v>39</v>
      </c>
      <c r="B6" t="s">
        <v>40</v>
      </c>
    </row>
    <row r="7" spans="1:2" x14ac:dyDescent="0.35">
      <c r="A7" t="s">
        <v>41</v>
      </c>
      <c r="B7" t="s">
        <v>42</v>
      </c>
    </row>
    <row r="8" spans="1:2" x14ac:dyDescent="0.35">
      <c r="A8" t="s">
        <v>43</v>
      </c>
      <c r="B8" t="s">
        <v>44</v>
      </c>
    </row>
    <row r="9" spans="1:2" x14ac:dyDescent="0.35">
      <c r="A9" t="s">
        <v>45</v>
      </c>
      <c r="B9" t="s">
        <v>46</v>
      </c>
    </row>
    <row r="11" spans="1:2" x14ac:dyDescent="0.35">
      <c r="A11" s="8" t="s">
        <v>47</v>
      </c>
    </row>
    <row r="12" spans="1:2" x14ac:dyDescent="0.35">
      <c r="A12" s="51" t="s">
        <v>48</v>
      </c>
      <c r="B12" s="51"/>
    </row>
    <row r="13" spans="1:2" x14ac:dyDescent="0.35">
      <c r="A13" s="51"/>
      <c r="B13" s="51"/>
    </row>
    <row r="14" spans="1:2" x14ac:dyDescent="0.35">
      <c r="A14" t="s">
        <v>49</v>
      </c>
    </row>
    <row r="16" spans="1:2" x14ac:dyDescent="0.35">
      <c r="A16" s="33" t="s">
        <v>50</v>
      </c>
      <c r="B16" s="33" t="s">
        <v>51</v>
      </c>
    </row>
    <row r="17" spans="1:2" ht="17.25" customHeight="1" x14ac:dyDescent="0.35">
      <c r="A17" s="34" t="s">
        <v>25</v>
      </c>
      <c r="B17" s="34" t="s">
        <v>52</v>
      </c>
    </row>
    <row r="18" spans="1:2" ht="29" x14ac:dyDescent="0.35">
      <c r="A18" s="34" t="s">
        <v>26</v>
      </c>
      <c r="B18" s="35" t="s">
        <v>53</v>
      </c>
    </row>
    <row r="19" spans="1:2" ht="43.5" x14ac:dyDescent="0.35">
      <c r="A19" s="34" t="s">
        <v>27</v>
      </c>
      <c r="B19" s="36" t="s">
        <v>54</v>
      </c>
    </row>
    <row r="20" spans="1:2" x14ac:dyDescent="0.35">
      <c r="A20" s="34" t="s">
        <v>28</v>
      </c>
      <c r="B20" s="34" t="s">
        <v>55</v>
      </c>
    </row>
    <row r="21" spans="1:2" ht="29" x14ac:dyDescent="0.35">
      <c r="A21" s="34" t="s">
        <v>29</v>
      </c>
      <c r="B21" s="35" t="s">
        <v>53</v>
      </c>
    </row>
    <row r="22" spans="1:2" ht="43.5" x14ac:dyDescent="0.35">
      <c r="A22" s="34" t="s">
        <v>30</v>
      </c>
      <c r="B22" s="36" t="s">
        <v>54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4"/>
  <sheetViews>
    <sheetView showGridLines="0" zoomScale="80" zoomScaleNormal="80" workbookViewId="0">
      <selection activeCell="J98" sqref="J98"/>
    </sheetView>
  </sheetViews>
  <sheetFormatPr defaultColWidth="9.1796875" defaultRowHeight="13" x14ac:dyDescent="0.3"/>
  <cols>
    <col min="1" max="1" width="19.453125" style="9" customWidth="1"/>
    <col min="2" max="2" width="44" style="1" bestFit="1" customWidth="1"/>
    <col min="3" max="3" width="8" style="1" customWidth="1"/>
    <col min="4" max="4" width="8.26953125" style="1" customWidth="1"/>
    <col min="5" max="8" width="9.1796875" style="1" customWidth="1"/>
    <col min="9" max="9" width="9.1796875" style="1"/>
    <col min="10" max="10" width="44.81640625" style="1" bestFit="1" customWidth="1"/>
    <col min="11" max="14" width="9.1796875" style="1"/>
    <col min="15" max="15" width="44.81640625" style="1" bestFit="1" customWidth="1"/>
    <col min="16" max="16" width="41.81640625" style="1" bestFit="1" customWidth="1"/>
    <col min="17" max="16384" width="9.1796875" style="1"/>
  </cols>
  <sheetData>
    <row r="1" spans="1:8" ht="15.5" x14ac:dyDescent="0.35">
      <c r="A1" s="7" t="s">
        <v>15</v>
      </c>
    </row>
    <row r="2" spans="1:8" ht="14.5" x14ac:dyDescent="0.35">
      <c r="A2" s="8" t="s">
        <v>5</v>
      </c>
    </row>
    <row r="3" spans="1:8" x14ac:dyDescent="0.3">
      <c r="A3" s="9" t="s">
        <v>8</v>
      </c>
    </row>
    <row r="4" spans="1:8" x14ac:dyDescent="0.3">
      <c r="A4" s="9" t="s">
        <v>74</v>
      </c>
    </row>
    <row r="6" spans="1:8" ht="39" x14ac:dyDescent="0.3">
      <c r="A6" s="5" t="s">
        <v>0</v>
      </c>
      <c r="B6" s="5" t="s">
        <v>1</v>
      </c>
      <c r="C6" s="6" t="s">
        <v>61</v>
      </c>
      <c r="D6" s="6" t="s">
        <v>62</v>
      </c>
      <c r="E6" s="6" t="s">
        <v>63</v>
      </c>
      <c r="F6" s="6" t="s">
        <v>64</v>
      </c>
      <c r="G6" s="6" t="s">
        <v>72</v>
      </c>
      <c r="H6" s="6" t="s">
        <v>73</v>
      </c>
    </row>
    <row r="7" spans="1:8" x14ac:dyDescent="0.3">
      <c r="A7" s="52" t="s">
        <v>16</v>
      </c>
      <c r="B7" s="3" t="s">
        <v>9</v>
      </c>
      <c r="C7" s="4">
        <v>1163</v>
      </c>
      <c r="D7" s="4">
        <v>1041</v>
      </c>
      <c r="E7" s="4">
        <v>1224</v>
      </c>
      <c r="F7" s="4">
        <v>1147</v>
      </c>
      <c r="G7" s="4">
        <v>607</v>
      </c>
      <c r="H7" s="4">
        <v>746</v>
      </c>
    </row>
    <row r="8" spans="1:8" x14ac:dyDescent="0.3">
      <c r="A8" s="52" t="s">
        <v>2</v>
      </c>
      <c r="B8" s="3" t="s">
        <v>11</v>
      </c>
      <c r="C8" s="4">
        <v>191</v>
      </c>
      <c r="D8" s="4">
        <v>326</v>
      </c>
      <c r="E8" s="4">
        <v>152</v>
      </c>
      <c r="F8" s="4">
        <v>282</v>
      </c>
      <c r="G8" s="4">
        <v>63</v>
      </c>
      <c r="H8" s="4">
        <v>160</v>
      </c>
    </row>
    <row r="9" spans="1:8" x14ac:dyDescent="0.3">
      <c r="A9" s="52" t="s">
        <v>2</v>
      </c>
      <c r="B9" s="3" t="s">
        <v>12</v>
      </c>
      <c r="C9" s="4">
        <v>1</v>
      </c>
      <c r="D9" s="4">
        <v>4</v>
      </c>
      <c r="E9" s="4">
        <v>0</v>
      </c>
      <c r="F9" s="4">
        <v>0</v>
      </c>
      <c r="G9" s="4">
        <v>0</v>
      </c>
      <c r="H9" s="4">
        <v>0</v>
      </c>
    </row>
    <row r="10" spans="1:8" x14ac:dyDescent="0.3">
      <c r="A10" s="52" t="s">
        <v>2</v>
      </c>
      <c r="B10" s="3" t="s">
        <v>13</v>
      </c>
      <c r="C10" s="4">
        <v>2</v>
      </c>
      <c r="D10" s="4">
        <v>104</v>
      </c>
      <c r="E10" s="4">
        <v>0</v>
      </c>
      <c r="F10" s="4">
        <v>72</v>
      </c>
      <c r="G10" s="4">
        <v>0</v>
      </c>
      <c r="H10" s="4">
        <v>59</v>
      </c>
    </row>
    <row r="11" spans="1:8" x14ac:dyDescent="0.3">
      <c r="A11" s="52" t="s">
        <v>2</v>
      </c>
      <c r="B11" s="3" t="s">
        <v>14</v>
      </c>
      <c r="C11" s="4">
        <v>1</v>
      </c>
      <c r="D11" s="4">
        <v>7</v>
      </c>
      <c r="E11" s="4">
        <v>0</v>
      </c>
      <c r="F11" s="4">
        <v>5</v>
      </c>
      <c r="G11" s="4">
        <v>0</v>
      </c>
      <c r="H11" s="4">
        <v>4</v>
      </c>
    </row>
    <row r="12" spans="1:8" x14ac:dyDescent="0.3">
      <c r="A12" s="52"/>
      <c r="B12" s="30" t="s">
        <v>25</v>
      </c>
      <c r="C12" s="31">
        <v>106</v>
      </c>
      <c r="D12" s="31">
        <v>96</v>
      </c>
      <c r="E12" s="31">
        <v>109</v>
      </c>
      <c r="F12" s="31">
        <v>116</v>
      </c>
      <c r="G12" s="31">
        <v>68</v>
      </c>
      <c r="H12" s="31">
        <v>62</v>
      </c>
    </row>
    <row r="13" spans="1:8" x14ac:dyDescent="0.3">
      <c r="A13" s="52"/>
      <c r="B13" s="30" t="s">
        <v>26</v>
      </c>
      <c r="C13" s="31">
        <v>14</v>
      </c>
      <c r="D13" s="31">
        <v>12</v>
      </c>
      <c r="E13" s="31">
        <v>44</v>
      </c>
      <c r="F13" s="31">
        <v>46</v>
      </c>
      <c r="G13" s="31">
        <v>26</v>
      </c>
      <c r="H13" s="31">
        <v>22</v>
      </c>
    </row>
    <row r="14" spans="1:8" x14ac:dyDescent="0.3">
      <c r="A14" s="52"/>
      <c r="B14" s="30" t="s">
        <v>27</v>
      </c>
      <c r="C14" s="31">
        <v>8</v>
      </c>
      <c r="D14" s="31">
        <v>4</v>
      </c>
      <c r="E14" s="31">
        <v>10</v>
      </c>
      <c r="F14" s="31">
        <v>5</v>
      </c>
      <c r="G14" s="31">
        <v>3</v>
      </c>
      <c r="H14" s="31">
        <v>4</v>
      </c>
    </row>
    <row r="15" spans="1:8" x14ac:dyDescent="0.3">
      <c r="A15" s="52"/>
      <c r="B15" s="30" t="s">
        <v>28</v>
      </c>
      <c r="C15" s="31">
        <v>37</v>
      </c>
      <c r="D15" s="31">
        <v>2</v>
      </c>
      <c r="E15" s="31">
        <v>45</v>
      </c>
      <c r="F15" s="31">
        <v>8</v>
      </c>
      <c r="G15" s="31">
        <v>30</v>
      </c>
      <c r="H15" s="31">
        <v>11</v>
      </c>
    </row>
    <row r="16" spans="1:8" x14ac:dyDescent="0.3">
      <c r="A16" s="52"/>
      <c r="B16" s="30" t="s">
        <v>29</v>
      </c>
      <c r="C16" s="31">
        <v>5</v>
      </c>
      <c r="D16" s="31">
        <v>0</v>
      </c>
      <c r="E16" s="31">
        <v>19</v>
      </c>
      <c r="F16" s="31">
        <v>0</v>
      </c>
      <c r="G16" s="31">
        <v>10</v>
      </c>
      <c r="H16" s="31">
        <v>0</v>
      </c>
    </row>
    <row r="17" spans="1:8" x14ac:dyDescent="0.3">
      <c r="A17" s="52"/>
      <c r="B17" s="3" t="s">
        <v>30</v>
      </c>
      <c r="C17" s="31">
        <v>8</v>
      </c>
      <c r="D17" s="31">
        <v>6</v>
      </c>
      <c r="E17" s="31">
        <v>6</v>
      </c>
      <c r="F17" s="31">
        <v>6</v>
      </c>
      <c r="G17" s="31">
        <v>3</v>
      </c>
      <c r="H17" s="31">
        <v>3</v>
      </c>
    </row>
    <row r="18" spans="1:8" x14ac:dyDescent="0.3">
      <c r="A18" s="52"/>
      <c r="B18" s="11" t="s">
        <v>10</v>
      </c>
      <c r="C18" s="12">
        <f>SUM(C7:C17)</f>
        <v>1536</v>
      </c>
      <c r="D18" s="12">
        <f>SUM(D7:D17)</f>
        <v>1602</v>
      </c>
      <c r="E18" s="12">
        <f t="shared" ref="E18:H18" si="0">SUM(E7:E17)</f>
        <v>1609</v>
      </c>
      <c r="F18" s="12">
        <f t="shared" si="0"/>
        <v>1687</v>
      </c>
      <c r="G18" s="12">
        <f t="shared" si="0"/>
        <v>810</v>
      </c>
      <c r="H18" s="12">
        <f t="shared" si="0"/>
        <v>1071</v>
      </c>
    </row>
    <row r="19" spans="1:8" ht="7.15" customHeight="1" x14ac:dyDescent="0.3">
      <c r="A19" s="20"/>
      <c r="B19" s="10"/>
      <c r="C19" s="2"/>
      <c r="D19" s="2"/>
      <c r="E19" s="2"/>
      <c r="F19" s="2"/>
      <c r="G19" s="2"/>
      <c r="H19" s="2"/>
    </row>
    <row r="20" spans="1:8" ht="13.5" customHeight="1" x14ac:dyDescent="0.3">
      <c r="A20" s="20"/>
      <c r="B20" s="13" t="s">
        <v>6</v>
      </c>
      <c r="C20" s="53">
        <f>D18/C18</f>
        <v>1.04296875</v>
      </c>
      <c r="D20" s="54"/>
      <c r="E20" s="53">
        <f>F18/E18</f>
        <v>1.0484773151025482</v>
      </c>
      <c r="F20" s="54"/>
      <c r="G20" s="53">
        <f>H18/G18</f>
        <v>1.3222222222222222</v>
      </c>
      <c r="H20" s="54"/>
    </row>
    <row r="21" spans="1:8" x14ac:dyDescent="0.3">
      <c r="C21" s="2"/>
      <c r="D21" s="2"/>
      <c r="E21" s="2"/>
      <c r="F21" s="2"/>
      <c r="G21" s="2"/>
      <c r="H21" s="2"/>
    </row>
    <row r="22" spans="1:8" x14ac:dyDescent="0.3">
      <c r="A22" s="52" t="s">
        <v>17</v>
      </c>
      <c r="B22" s="3" t="s">
        <v>9</v>
      </c>
      <c r="C22" s="4">
        <v>1468</v>
      </c>
      <c r="D22" s="4">
        <v>1935</v>
      </c>
      <c r="E22" s="4">
        <v>1374</v>
      </c>
      <c r="F22" s="4">
        <v>1559</v>
      </c>
      <c r="G22" s="4">
        <v>727</v>
      </c>
      <c r="H22" s="4">
        <v>945</v>
      </c>
    </row>
    <row r="23" spans="1:8" x14ac:dyDescent="0.3">
      <c r="A23" s="52" t="s">
        <v>3</v>
      </c>
      <c r="B23" s="3" t="s">
        <v>11</v>
      </c>
      <c r="C23" s="4">
        <v>241</v>
      </c>
      <c r="D23" s="4">
        <v>585</v>
      </c>
      <c r="E23" s="4">
        <v>179</v>
      </c>
      <c r="F23" s="4">
        <v>449</v>
      </c>
      <c r="G23" s="4">
        <v>88</v>
      </c>
      <c r="H23" s="4">
        <v>217</v>
      </c>
    </row>
    <row r="24" spans="1:8" x14ac:dyDescent="0.3">
      <c r="A24" s="52" t="s">
        <v>3</v>
      </c>
      <c r="B24" s="3" t="s">
        <v>12</v>
      </c>
      <c r="C24" s="3">
        <v>0</v>
      </c>
      <c r="D24" s="4">
        <v>19</v>
      </c>
      <c r="E24" s="3">
        <v>0</v>
      </c>
      <c r="F24" s="4">
        <v>4</v>
      </c>
      <c r="G24" s="3">
        <v>0</v>
      </c>
      <c r="H24" s="4">
        <v>0</v>
      </c>
    </row>
    <row r="25" spans="1:8" x14ac:dyDescent="0.3">
      <c r="A25" s="52" t="s">
        <v>3</v>
      </c>
      <c r="B25" s="3" t="s">
        <v>13</v>
      </c>
      <c r="C25" s="4">
        <v>7</v>
      </c>
      <c r="D25" s="4">
        <v>108</v>
      </c>
      <c r="E25" s="4">
        <v>2</v>
      </c>
      <c r="F25" s="4">
        <v>130</v>
      </c>
      <c r="G25" s="4">
        <v>0</v>
      </c>
      <c r="H25" s="4">
        <v>63</v>
      </c>
    </row>
    <row r="26" spans="1:8" x14ac:dyDescent="0.3">
      <c r="A26" s="52" t="s">
        <v>3</v>
      </c>
      <c r="B26" s="3" t="s">
        <v>14</v>
      </c>
      <c r="C26" s="4">
        <v>1</v>
      </c>
      <c r="D26" s="4">
        <v>10</v>
      </c>
      <c r="E26" s="4">
        <v>0</v>
      </c>
      <c r="F26" s="4">
        <v>4</v>
      </c>
      <c r="G26" s="4">
        <v>0</v>
      </c>
      <c r="H26" s="4">
        <v>0</v>
      </c>
    </row>
    <row r="27" spans="1:8" x14ac:dyDescent="0.3">
      <c r="A27" s="52"/>
      <c r="B27" s="30" t="s">
        <v>25</v>
      </c>
      <c r="C27" s="31">
        <v>89</v>
      </c>
      <c r="D27" s="31">
        <v>77</v>
      </c>
      <c r="E27" s="31">
        <v>112</v>
      </c>
      <c r="F27" s="31">
        <v>96</v>
      </c>
      <c r="G27" s="31">
        <v>50</v>
      </c>
      <c r="H27" s="31">
        <v>58</v>
      </c>
    </row>
    <row r="28" spans="1:8" x14ac:dyDescent="0.3">
      <c r="A28" s="52"/>
      <c r="B28" s="30" t="s">
        <v>26</v>
      </c>
      <c r="C28" s="31">
        <v>51</v>
      </c>
      <c r="D28" s="31">
        <v>37</v>
      </c>
      <c r="E28" s="31">
        <v>45</v>
      </c>
      <c r="F28" s="31">
        <v>45</v>
      </c>
      <c r="G28" s="31">
        <v>21</v>
      </c>
      <c r="H28" s="31">
        <v>26</v>
      </c>
    </row>
    <row r="29" spans="1:8" x14ac:dyDescent="0.3">
      <c r="A29" s="52"/>
      <c r="B29" s="30" t="s">
        <v>27</v>
      </c>
      <c r="C29" s="31">
        <v>4</v>
      </c>
      <c r="D29" s="31">
        <v>2</v>
      </c>
      <c r="E29" s="31">
        <v>5</v>
      </c>
      <c r="F29" s="31">
        <v>3</v>
      </c>
      <c r="G29" s="31">
        <v>2</v>
      </c>
      <c r="H29" s="31">
        <v>3</v>
      </c>
    </row>
    <row r="30" spans="1:8" x14ac:dyDescent="0.3">
      <c r="A30" s="52"/>
      <c r="B30" s="30" t="s">
        <v>28</v>
      </c>
      <c r="C30" s="31">
        <v>36</v>
      </c>
      <c r="D30" s="31">
        <v>0</v>
      </c>
      <c r="E30" s="31">
        <v>47</v>
      </c>
      <c r="F30" s="31">
        <v>14</v>
      </c>
      <c r="G30" s="31">
        <v>30</v>
      </c>
      <c r="H30" s="31">
        <v>10</v>
      </c>
    </row>
    <row r="31" spans="1:8" x14ac:dyDescent="0.3">
      <c r="A31" s="52"/>
      <c r="B31" s="30" t="s">
        <v>29</v>
      </c>
      <c r="C31" s="31">
        <v>20</v>
      </c>
      <c r="D31" s="31">
        <v>0</v>
      </c>
      <c r="E31" s="31">
        <v>27</v>
      </c>
      <c r="F31" s="31">
        <v>0</v>
      </c>
      <c r="G31" s="31">
        <v>23</v>
      </c>
      <c r="H31" s="31">
        <v>0</v>
      </c>
    </row>
    <row r="32" spans="1:8" x14ac:dyDescent="0.3">
      <c r="A32" s="52"/>
      <c r="B32" s="3" t="s">
        <v>30</v>
      </c>
      <c r="C32" s="31">
        <v>1</v>
      </c>
      <c r="D32" s="31">
        <v>0</v>
      </c>
      <c r="E32" s="31">
        <v>4</v>
      </c>
      <c r="F32" s="31">
        <v>3</v>
      </c>
      <c r="G32" s="31">
        <v>0</v>
      </c>
      <c r="H32" s="31">
        <v>1</v>
      </c>
    </row>
    <row r="33" spans="1:8" x14ac:dyDescent="0.3">
      <c r="A33" s="52"/>
      <c r="B33" s="11" t="s">
        <v>10</v>
      </c>
      <c r="C33" s="12">
        <f>SUM(C22:C32)</f>
        <v>1918</v>
      </c>
      <c r="D33" s="12">
        <f>SUM(D22:D32)</f>
        <v>2773</v>
      </c>
      <c r="E33" s="12">
        <f>SUM(E22:E32)</f>
        <v>1795</v>
      </c>
      <c r="F33" s="12">
        <f>SUM(F22:F32)</f>
        <v>2307</v>
      </c>
      <c r="G33" s="12">
        <f t="shared" ref="G33:H33" si="1">SUM(G22:G32)</f>
        <v>941</v>
      </c>
      <c r="H33" s="12">
        <f t="shared" si="1"/>
        <v>1323</v>
      </c>
    </row>
    <row r="34" spans="1:8" ht="7.15" customHeight="1" x14ac:dyDescent="0.3">
      <c r="A34" s="20"/>
      <c r="B34" s="10"/>
      <c r="C34" s="2"/>
      <c r="D34" s="2"/>
      <c r="E34" s="2"/>
      <c r="F34" s="2"/>
      <c r="G34" s="2"/>
      <c r="H34" s="2"/>
    </row>
    <row r="35" spans="1:8" x14ac:dyDescent="0.3">
      <c r="A35" s="20"/>
      <c r="B35" s="13" t="s">
        <v>6</v>
      </c>
      <c r="C35" s="53">
        <f>D33/C33</f>
        <v>1.44577685088634</v>
      </c>
      <c r="D35" s="54"/>
      <c r="E35" s="53">
        <f>F33/E33</f>
        <v>1.2852367688022284</v>
      </c>
      <c r="F35" s="54"/>
      <c r="G35" s="53">
        <f>H33/G33</f>
        <v>1.4059511158342188</v>
      </c>
      <c r="H35" s="54"/>
    </row>
    <row r="36" spans="1:8" x14ac:dyDescent="0.3">
      <c r="C36" s="2"/>
      <c r="D36" s="2"/>
      <c r="E36" s="2"/>
      <c r="F36" s="2"/>
      <c r="G36" s="2"/>
      <c r="H36" s="2"/>
    </row>
    <row r="37" spans="1:8" x14ac:dyDescent="0.3">
      <c r="A37" s="52" t="s">
        <v>18</v>
      </c>
      <c r="B37" s="3" t="s">
        <v>9</v>
      </c>
      <c r="C37" s="4">
        <v>12306</v>
      </c>
      <c r="D37" s="4">
        <v>14630</v>
      </c>
      <c r="E37" s="4">
        <v>14023</v>
      </c>
      <c r="F37" s="4">
        <v>14496</v>
      </c>
      <c r="G37" s="4">
        <v>6613</v>
      </c>
      <c r="H37" s="4">
        <v>6586</v>
      </c>
    </row>
    <row r="38" spans="1:8" x14ac:dyDescent="0.3">
      <c r="A38" s="52"/>
      <c r="B38" s="3" t="s">
        <v>11</v>
      </c>
      <c r="C38" s="4">
        <v>765</v>
      </c>
      <c r="D38" s="4">
        <v>1499</v>
      </c>
      <c r="E38" s="4">
        <v>651</v>
      </c>
      <c r="F38" s="4">
        <v>1392</v>
      </c>
      <c r="G38" s="4">
        <v>266</v>
      </c>
      <c r="H38" s="4">
        <v>631</v>
      </c>
    </row>
    <row r="39" spans="1:8" x14ac:dyDescent="0.3">
      <c r="A39" s="52"/>
      <c r="B39" s="3" t="s">
        <v>12</v>
      </c>
      <c r="C39" s="4">
        <v>0</v>
      </c>
      <c r="D39" s="4">
        <v>1</v>
      </c>
      <c r="E39" s="4">
        <v>7</v>
      </c>
      <c r="F39" s="4">
        <v>1</v>
      </c>
      <c r="G39" s="4">
        <v>0</v>
      </c>
      <c r="H39" s="4">
        <v>5</v>
      </c>
    </row>
    <row r="40" spans="1:8" x14ac:dyDescent="0.3">
      <c r="A40" s="52"/>
      <c r="B40" s="3" t="s">
        <v>13</v>
      </c>
      <c r="C40" s="4">
        <v>1</v>
      </c>
      <c r="D40" s="4">
        <v>381</v>
      </c>
      <c r="E40" s="4">
        <v>0</v>
      </c>
      <c r="F40" s="4">
        <v>283</v>
      </c>
      <c r="G40" s="4">
        <v>0</v>
      </c>
      <c r="H40" s="4">
        <v>104</v>
      </c>
    </row>
    <row r="41" spans="1:8" x14ac:dyDescent="0.3">
      <c r="A41" s="52"/>
      <c r="B41" s="3" t="s">
        <v>14</v>
      </c>
      <c r="C41" s="4">
        <v>0</v>
      </c>
      <c r="D41" s="4">
        <v>20</v>
      </c>
      <c r="E41" s="4">
        <v>0</v>
      </c>
      <c r="F41" s="4">
        <v>17</v>
      </c>
      <c r="G41" s="4">
        <v>0</v>
      </c>
      <c r="H41" s="4">
        <v>15</v>
      </c>
    </row>
    <row r="42" spans="1:8" x14ac:dyDescent="0.3">
      <c r="A42" s="52"/>
      <c r="B42" s="30" t="s">
        <v>25</v>
      </c>
      <c r="C42" s="31">
        <v>575</v>
      </c>
      <c r="D42" s="31">
        <v>544</v>
      </c>
      <c r="E42" s="31">
        <v>598</v>
      </c>
      <c r="F42" s="31">
        <v>625</v>
      </c>
      <c r="G42" s="31">
        <v>358</v>
      </c>
      <c r="H42" s="31">
        <v>303</v>
      </c>
    </row>
    <row r="43" spans="1:8" x14ac:dyDescent="0.3">
      <c r="A43" s="52"/>
      <c r="B43" s="30" t="s">
        <v>26</v>
      </c>
      <c r="C43" s="31">
        <v>105</v>
      </c>
      <c r="D43" s="31">
        <v>93</v>
      </c>
      <c r="E43" s="31">
        <v>108</v>
      </c>
      <c r="F43" s="31">
        <v>122</v>
      </c>
      <c r="G43" s="31">
        <v>67</v>
      </c>
      <c r="H43" s="31">
        <v>52</v>
      </c>
    </row>
    <row r="44" spans="1:8" x14ac:dyDescent="0.3">
      <c r="A44" s="52"/>
      <c r="B44" s="30" t="s">
        <v>27</v>
      </c>
      <c r="C44" s="31">
        <v>27</v>
      </c>
      <c r="D44" s="31">
        <v>15</v>
      </c>
      <c r="E44" s="31">
        <v>32</v>
      </c>
      <c r="F44" s="31">
        <v>30</v>
      </c>
      <c r="G44" s="31">
        <v>26</v>
      </c>
      <c r="H44" s="31">
        <v>15</v>
      </c>
    </row>
    <row r="45" spans="1:8" x14ac:dyDescent="0.3">
      <c r="A45" s="52"/>
      <c r="B45" s="30" t="s">
        <v>28</v>
      </c>
      <c r="C45" s="31">
        <v>137</v>
      </c>
      <c r="D45" s="31">
        <v>8</v>
      </c>
      <c r="E45" s="31">
        <v>169</v>
      </c>
      <c r="F45" s="31">
        <v>31</v>
      </c>
      <c r="G45" s="31">
        <v>86</v>
      </c>
      <c r="H45" s="31">
        <v>29</v>
      </c>
    </row>
    <row r="46" spans="1:8" x14ac:dyDescent="0.3">
      <c r="A46" s="52"/>
      <c r="B46" s="30" t="s">
        <v>29</v>
      </c>
      <c r="C46" s="31">
        <v>70</v>
      </c>
      <c r="D46" s="31">
        <v>0</v>
      </c>
      <c r="E46" s="31">
        <v>112</v>
      </c>
      <c r="F46" s="31">
        <v>3</v>
      </c>
      <c r="G46" s="31">
        <v>32</v>
      </c>
      <c r="H46" s="31">
        <v>1</v>
      </c>
    </row>
    <row r="47" spans="1:8" x14ac:dyDescent="0.3">
      <c r="A47" s="52"/>
      <c r="B47" s="3" t="s">
        <v>30</v>
      </c>
      <c r="C47" s="31">
        <v>3</v>
      </c>
      <c r="D47" s="31">
        <v>0</v>
      </c>
      <c r="E47" s="31">
        <v>24</v>
      </c>
      <c r="F47" s="31">
        <v>11</v>
      </c>
      <c r="G47" s="31">
        <v>8</v>
      </c>
      <c r="H47" s="31">
        <v>1</v>
      </c>
    </row>
    <row r="48" spans="1:8" x14ac:dyDescent="0.3">
      <c r="A48" s="52"/>
      <c r="B48" s="11" t="s">
        <v>10</v>
      </c>
      <c r="C48" s="12">
        <f>SUM(C37:C47)</f>
        <v>13989</v>
      </c>
      <c r="D48" s="12">
        <f>SUM(D37:D47)</f>
        <v>17191</v>
      </c>
      <c r="E48" s="12">
        <f>SUM(E37:E47)</f>
        <v>15724</v>
      </c>
      <c r="F48" s="12">
        <f>SUM(F37:F47)</f>
        <v>17011</v>
      </c>
      <c r="G48" s="12">
        <f t="shared" ref="G48:H48" si="2">SUM(G37:G47)</f>
        <v>7456</v>
      </c>
      <c r="H48" s="12">
        <f t="shared" si="2"/>
        <v>7742</v>
      </c>
    </row>
    <row r="49" spans="1:8" ht="7.15" customHeight="1" x14ac:dyDescent="0.3">
      <c r="A49" s="20"/>
      <c r="B49" s="10"/>
      <c r="C49" s="2"/>
      <c r="D49" s="2"/>
      <c r="E49" s="2"/>
      <c r="F49" s="2"/>
      <c r="G49" s="2"/>
      <c r="H49" s="2"/>
    </row>
    <row r="50" spans="1:8" x14ac:dyDescent="0.3">
      <c r="A50" s="20"/>
      <c r="B50" s="13" t="s">
        <v>6</v>
      </c>
      <c r="C50" s="53">
        <f>D48/C48</f>
        <v>1.2288941311030095</v>
      </c>
      <c r="D50" s="54"/>
      <c r="E50" s="53">
        <f>F48/E48</f>
        <v>1.0818494021877385</v>
      </c>
      <c r="F50" s="54"/>
      <c r="G50" s="53">
        <f>H48/G48</f>
        <v>1.0383583690987124</v>
      </c>
      <c r="H50" s="54"/>
    </row>
    <row r="51" spans="1:8" x14ac:dyDescent="0.3">
      <c r="C51" s="2"/>
      <c r="D51" s="2"/>
      <c r="E51" s="2"/>
      <c r="F51" s="2"/>
      <c r="G51" s="2"/>
      <c r="H51" s="2"/>
    </row>
    <row r="52" spans="1:8" x14ac:dyDescent="0.3">
      <c r="A52" s="52" t="s">
        <v>22</v>
      </c>
      <c r="B52" s="3" t="s">
        <v>9</v>
      </c>
      <c r="C52" s="4">
        <v>4580</v>
      </c>
      <c r="D52" s="4">
        <v>4507</v>
      </c>
      <c r="E52" s="4">
        <v>4244</v>
      </c>
      <c r="F52" s="4">
        <v>5345</v>
      </c>
      <c r="G52" s="4">
        <v>2388</v>
      </c>
      <c r="H52" s="4">
        <v>2835</v>
      </c>
    </row>
    <row r="53" spans="1:8" x14ac:dyDescent="0.3">
      <c r="A53" s="52" t="s">
        <v>4</v>
      </c>
      <c r="B53" s="3" t="s">
        <v>11</v>
      </c>
      <c r="C53" s="4">
        <v>542</v>
      </c>
      <c r="D53" s="4">
        <v>834</v>
      </c>
      <c r="E53" s="4">
        <v>505</v>
      </c>
      <c r="F53" s="4">
        <v>881</v>
      </c>
      <c r="G53" s="4">
        <v>226</v>
      </c>
      <c r="H53" s="4">
        <v>476</v>
      </c>
    </row>
    <row r="54" spans="1:8" x14ac:dyDescent="0.3">
      <c r="A54" s="52" t="s">
        <v>4</v>
      </c>
      <c r="B54" s="3" t="s">
        <v>12</v>
      </c>
      <c r="C54" s="4">
        <v>0</v>
      </c>
      <c r="D54" s="4">
        <v>4</v>
      </c>
      <c r="E54" s="4">
        <v>0</v>
      </c>
      <c r="F54" s="4">
        <v>0</v>
      </c>
      <c r="G54" s="4">
        <v>0</v>
      </c>
      <c r="H54" s="4">
        <v>0</v>
      </c>
    </row>
    <row r="55" spans="1:8" x14ac:dyDescent="0.3">
      <c r="A55" s="52" t="s">
        <v>4</v>
      </c>
      <c r="B55" s="3" t="s">
        <v>13</v>
      </c>
      <c r="C55" s="4">
        <v>2</v>
      </c>
      <c r="D55" s="4">
        <v>124</v>
      </c>
      <c r="E55" s="4">
        <v>0</v>
      </c>
      <c r="F55" s="4">
        <v>117</v>
      </c>
      <c r="G55" s="4">
        <v>0</v>
      </c>
      <c r="H55" s="4">
        <v>23</v>
      </c>
    </row>
    <row r="56" spans="1:8" x14ac:dyDescent="0.3">
      <c r="A56" s="52" t="s">
        <v>4</v>
      </c>
      <c r="B56" s="3" t="s">
        <v>14</v>
      </c>
      <c r="C56" s="4">
        <v>0</v>
      </c>
      <c r="D56" s="4">
        <v>3</v>
      </c>
      <c r="E56" s="4">
        <v>0</v>
      </c>
      <c r="F56" s="4">
        <v>0</v>
      </c>
      <c r="G56" s="4">
        <v>0</v>
      </c>
      <c r="H56" s="4">
        <v>1</v>
      </c>
    </row>
    <row r="57" spans="1:8" x14ac:dyDescent="0.3">
      <c r="A57" s="52"/>
      <c r="B57" s="30" t="s">
        <v>25</v>
      </c>
      <c r="C57" s="31">
        <v>273</v>
      </c>
      <c r="D57" s="31">
        <v>254</v>
      </c>
      <c r="E57" s="31">
        <v>304</v>
      </c>
      <c r="F57" s="31">
        <v>306</v>
      </c>
      <c r="G57" s="4">
        <v>214</v>
      </c>
      <c r="H57" s="4">
        <v>179</v>
      </c>
    </row>
    <row r="58" spans="1:8" x14ac:dyDescent="0.3">
      <c r="A58" s="52"/>
      <c r="B58" s="30" t="s">
        <v>26</v>
      </c>
      <c r="C58" s="31">
        <v>92</v>
      </c>
      <c r="D58" s="31">
        <v>75</v>
      </c>
      <c r="E58" s="31">
        <v>87</v>
      </c>
      <c r="F58" s="31">
        <v>93</v>
      </c>
      <c r="G58" s="31">
        <v>53</v>
      </c>
      <c r="H58" s="31">
        <v>37</v>
      </c>
    </row>
    <row r="59" spans="1:8" x14ac:dyDescent="0.3">
      <c r="A59" s="52"/>
      <c r="B59" s="30" t="s">
        <v>27</v>
      </c>
      <c r="C59" s="31">
        <v>7</v>
      </c>
      <c r="D59" s="31">
        <v>11</v>
      </c>
      <c r="E59" s="31">
        <v>6</v>
      </c>
      <c r="F59" s="31">
        <v>5</v>
      </c>
      <c r="G59" s="31">
        <v>5</v>
      </c>
      <c r="H59" s="31">
        <v>4</v>
      </c>
    </row>
    <row r="60" spans="1:8" x14ac:dyDescent="0.3">
      <c r="A60" s="52"/>
      <c r="B60" s="30" t="s">
        <v>28</v>
      </c>
      <c r="C60" s="31">
        <v>109</v>
      </c>
      <c r="D60" s="31">
        <v>1</v>
      </c>
      <c r="E60" s="31">
        <v>118</v>
      </c>
      <c r="F60" s="31">
        <v>15</v>
      </c>
      <c r="G60" s="31">
        <v>76</v>
      </c>
      <c r="H60" s="31">
        <v>12</v>
      </c>
    </row>
    <row r="61" spans="1:8" x14ac:dyDescent="0.3">
      <c r="A61" s="52"/>
      <c r="B61" s="30" t="s">
        <v>29</v>
      </c>
      <c r="C61" s="31">
        <v>44</v>
      </c>
      <c r="D61" s="31">
        <v>0</v>
      </c>
      <c r="E61" s="31">
        <v>41</v>
      </c>
      <c r="F61" s="31">
        <v>0</v>
      </c>
      <c r="G61" s="31">
        <v>22</v>
      </c>
      <c r="H61" s="31">
        <v>0</v>
      </c>
    </row>
    <row r="62" spans="1:8" x14ac:dyDescent="0.3">
      <c r="A62" s="52"/>
      <c r="B62" s="3" t="s">
        <v>30</v>
      </c>
      <c r="C62" s="31">
        <v>4</v>
      </c>
      <c r="D62" s="31">
        <v>0</v>
      </c>
      <c r="E62" s="31">
        <v>2</v>
      </c>
      <c r="F62" s="31">
        <v>1</v>
      </c>
      <c r="G62" s="31">
        <v>3</v>
      </c>
      <c r="H62" s="31">
        <v>2</v>
      </c>
    </row>
    <row r="63" spans="1:8" x14ac:dyDescent="0.3">
      <c r="A63" s="52"/>
      <c r="B63" s="11" t="s">
        <v>10</v>
      </c>
      <c r="C63" s="12">
        <f>SUM(C52:C62)</f>
        <v>5653</v>
      </c>
      <c r="D63" s="12">
        <f>SUM(D52:D62)</f>
        <v>5813</v>
      </c>
      <c r="E63" s="12">
        <f>SUM(E52:E62)</f>
        <v>5307</v>
      </c>
      <c r="F63" s="12">
        <f>SUM(F52:F62)</f>
        <v>6763</v>
      </c>
      <c r="G63" s="12">
        <f>SUM(G52:G62)</f>
        <v>2987</v>
      </c>
      <c r="H63" s="12">
        <f>SUM(H52:H62)</f>
        <v>3569</v>
      </c>
    </row>
    <row r="64" spans="1:8" ht="7.15" customHeight="1" x14ac:dyDescent="0.3">
      <c r="A64" s="20"/>
      <c r="B64" s="10"/>
      <c r="C64" s="2"/>
      <c r="D64" s="2"/>
      <c r="E64" s="2"/>
      <c r="F64" s="2"/>
      <c r="G64" s="2"/>
      <c r="H64" s="2"/>
    </row>
    <row r="65" spans="1:8" x14ac:dyDescent="0.3">
      <c r="A65" s="20"/>
      <c r="B65" s="13" t="s">
        <v>6</v>
      </c>
      <c r="C65" s="53">
        <f>D63/C63</f>
        <v>1.0283035556341766</v>
      </c>
      <c r="D65" s="54"/>
      <c r="E65" s="53">
        <f>F63/E63</f>
        <v>1.2743546259657057</v>
      </c>
      <c r="F65" s="54"/>
      <c r="G65" s="53">
        <f>H63/G63</f>
        <v>1.1948443254101104</v>
      </c>
      <c r="H65" s="54"/>
    </row>
    <row r="66" spans="1:8" x14ac:dyDescent="0.3">
      <c r="C66" s="2"/>
      <c r="D66" s="2"/>
      <c r="E66" s="2"/>
      <c r="F66" s="2"/>
      <c r="G66" s="2"/>
      <c r="H66" s="2"/>
    </row>
    <row r="67" spans="1:8" x14ac:dyDescent="0.3">
      <c r="A67" s="52" t="s">
        <v>19</v>
      </c>
      <c r="B67" s="3" t="s">
        <v>9</v>
      </c>
      <c r="C67" s="4">
        <v>2202</v>
      </c>
      <c r="D67" s="4">
        <v>2322</v>
      </c>
      <c r="E67" s="4">
        <v>2513</v>
      </c>
      <c r="F67" s="4">
        <v>1605</v>
      </c>
      <c r="G67" s="4">
        <v>1384</v>
      </c>
      <c r="H67" s="4">
        <v>1315</v>
      </c>
    </row>
    <row r="68" spans="1:8" x14ac:dyDescent="0.3">
      <c r="A68" s="52"/>
      <c r="B68" s="3" t="s">
        <v>11</v>
      </c>
      <c r="C68" s="4">
        <v>249</v>
      </c>
      <c r="D68" s="4">
        <v>414</v>
      </c>
      <c r="E68" s="4">
        <v>233</v>
      </c>
      <c r="F68" s="4">
        <v>317</v>
      </c>
      <c r="G68" s="4">
        <v>128</v>
      </c>
      <c r="H68" s="4">
        <v>184</v>
      </c>
    </row>
    <row r="69" spans="1:8" x14ac:dyDescent="0.3">
      <c r="A69" s="52"/>
      <c r="B69" s="3" t="s">
        <v>12</v>
      </c>
      <c r="C69" s="4">
        <v>0</v>
      </c>
      <c r="D69" s="4">
        <v>9</v>
      </c>
      <c r="E69" s="4">
        <v>0</v>
      </c>
      <c r="F69" s="4">
        <v>2</v>
      </c>
      <c r="G69" s="4">
        <v>0</v>
      </c>
      <c r="H69" s="4">
        <v>0</v>
      </c>
    </row>
    <row r="70" spans="1:8" x14ac:dyDescent="0.3">
      <c r="A70" s="52"/>
      <c r="B70" s="3" t="s">
        <v>13</v>
      </c>
      <c r="C70" s="4">
        <v>1</v>
      </c>
      <c r="D70" s="4">
        <v>121</v>
      </c>
      <c r="E70" s="4">
        <v>1</v>
      </c>
      <c r="F70" s="4">
        <v>92</v>
      </c>
      <c r="G70" s="4">
        <v>0</v>
      </c>
      <c r="H70" s="4">
        <v>35</v>
      </c>
    </row>
    <row r="71" spans="1:8" x14ac:dyDescent="0.3">
      <c r="A71" s="52"/>
      <c r="B71" s="3" t="s">
        <v>14</v>
      </c>
      <c r="C71" s="4">
        <v>3</v>
      </c>
      <c r="D71" s="4">
        <v>1</v>
      </c>
      <c r="E71" s="4">
        <v>0</v>
      </c>
      <c r="F71" s="4">
        <v>3</v>
      </c>
      <c r="G71" s="4">
        <v>0</v>
      </c>
      <c r="H71" s="4">
        <v>1</v>
      </c>
    </row>
    <row r="72" spans="1:8" x14ac:dyDescent="0.3">
      <c r="A72" s="52"/>
      <c r="B72" s="30" t="s">
        <v>25</v>
      </c>
      <c r="C72" s="31">
        <v>194</v>
      </c>
      <c r="D72" s="31">
        <v>182</v>
      </c>
      <c r="E72" s="31">
        <v>188</v>
      </c>
      <c r="F72" s="31">
        <v>178</v>
      </c>
      <c r="G72" s="4">
        <v>140</v>
      </c>
      <c r="H72" s="4">
        <v>132</v>
      </c>
    </row>
    <row r="73" spans="1:8" x14ac:dyDescent="0.3">
      <c r="A73" s="52"/>
      <c r="B73" s="30" t="s">
        <v>26</v>
      </c>
      <c r="C73" s="31">
        <v>45</v>
      </c>
      <c r="D73" s="31">
        <v>43</v>
      </c>
      <c r="E73" s="31">
        <v>61</v>
      </c>
      <c r="F73" s="31">
        <v>53</v>
      </c>
      <c r="G73" s="31">
        <v>34</v>
      </c>
      <c r="H73" s="31">
        <v>33</v>
      </c>
    </row>
    <row r="74" spans="1:8" x14ac:dyDescent="0.3">
      <c r="A74" s="52"/>
      <c r="B74" s="30" t="s">
        <v>27</v>
      </c>
      <c r="C74" s="31">
        <v>16</v>
      </c>
      <c r="D74" s="31">
        <v>10</v>
      </c>
      <c r="E74" s="31">
        <v>28</v>
      </c>
      <c r="F74" s="31">
        <v>18</v>
      </c>
      <c r="G74" s="31">
        <v>11</v>
      </c>
      <c r="H74" s="31">
        <v>8</v>
      </c>
    </row>
    <row r="75" spans="1:8" x14ac:dyDescent="0.3">
      <c r="A75" s="52"/>
      <c r="B75" s="30" t="s">
        <v>28</v>
      </c>
      <c r="C75" s="31">
        <v>106</v>
      </c>
      <c r="D75" s="31">
        <v>0</v>
      </c>
      <c r="E75" s="31">
        <v>97</v>
      </c>
      <c r="F75" s="31">
        <v>7</v>
      </c>
      <c r="G75" s="31">
        <v>43</v>
      </c>
      <c r="H75" s="31">
        <v>7</v>
      </c>
    </row>
    <row r="76" spans="1:8" x14ac:dyDescent="0.3">
      <c r="A76" s="52"/>
      <c r="B76" s="30" t="s">
        <v>29</v>
      </c>
      <c r="C76" s="31">
        <v>45</v>
      </c>
      <c r="D76" s="31">
        <v>0</v>
      </c>
      <c r="E76" s="31">
        <v>42</v>
      </c>
      <c r="F76" s="31">
        <v>0</v>
      </c>
      <c r="G76" s="31">
        <v>34</v>
      </c>
      <c r="H76" s="31">
        <v>0</v>
      </c>
    </row>
    <row r="77" spans="1:8" x14ac:dyDescent="0.3">
      <c r="A77" s="52"/>
      <c r="B77" s="3" t="s">
        <v>30</v>
      </c>
      <c r="C77" s="31">
        <v>4</v>
      </c>
      <c r="D77" s="31">
        <v>2</v>
      </c>
      <c r="E77" s="31">
        <v>2</v>
      </c>
      <c r="F77" s="31">
        <v>3</v>
      </c>
      <c r="G77" s="31">
        <v>7</v>
      </c>
      <c r="H77" s="31">
        <v>0</v>
      </c>
    </row>
    <row r="78" spans="1:8" x14ac:dyDescent="0.3">
      <c r="A78" s="52"/>
      <c r="B78" s="11" t="s">
        <v>10</v>
      </c>
      <c r="C78" s="12">
        <f>SUM(C67:C77)</f>
        <v>2865</v>
      </c>
      <c r="D78" s="12">
        <f>SUM(D67:D77)</f>
        <v>3104</v>
      </c>
      <c r="E78" s="12">
        <f>SUM(E67:E77)</f>
        <v>3165</v>
      </c>
      <c r="F78" s="12">
        <f>SUM(F67:F77)</f>
        <v>2278</v>
      </c>
      <c r="G78" s="12">
        <f>SUM(G67:G77)</f>
        <v>1781</v>
      </c>
      <c r="H78" s="12">
        <f>SUM(H67:H77)</f>
        <v>1715</v>
      </c>
    </row>
    <row r="79" spans="1:8" ht="7.15" customHeight="1" x14ac:dyDescent="0.3">
      <c r="A79" s="20"/>
      <c r="B79" s="10"/>
      <c r="C79" s="2"/>
      <c r="D79" s="2"/>
      <c r="E79" s="2"/>
      <c r="F79" s="2"/>
      <c r="G79" s="2"/>
      <c r="H79" s="2"/>
    </row>
    <row r="80" spans="1:8" x14ac:dyDescent="0.3">
      <c r="A80" s="20"/>
      <c r="B80" s="13" t="s">
        <v>6</v>
      </c>
      <c r="C80" s="53">
        <f>D78/C78</f>
        <v>1.0834205933682373</v>
      </c>
      <c r="D80" s="54"/>
      <c r="E80" s="53">
        <f>F78/E78</f>
        <v>0.71974723538704577</v>
      </c>
      <c r="F80" s="54"/>
      <c r="G80" s="53">
        <f>H78/G78</f>
        <v>0.96294216732172933</v>
      </c>
      <c r="H80" s="54"/>
    </row>
    <row r="81" spans="1:8" x14ac:dyDescent="0.3">
      <c r="C81" s="2"/>
      <c r="D81" s="2"/>
      <c r="E81" s="2"/>
      <c r="F81" s="2"/>
      <c r="G81" s="2"/>
      <c r="H81" s="2"/>
    </row>
    <row r="82" spans="1:8" x14ac:dyDescent="0.3">
      <c r="A82" s="52" t="s">
        <v>21</v>
      </c>
      <c r="B82" s="3" t="s">
        <v>9</v>
      </c>
      <c r="C82" s="4">
        <v>3782</v>
      </c>
      <c r="D82" s="4">
        <v>7622</v>
      </c>
      <c r="E82" s="4">
        <v>4451</v>
      </c>
      <c r="F82" s="4">
        <v>5372</v>
      </c>
      <c r="G82" s="4">
        <v>2230</v>
      </c>
      <c r="H82" s="4">
        <v>2480</v>
      </c>
    </row>
    <row r="83" spans="1:8" x14ac:dyDescent="0.3">
      <c r="A83" s="52"/>
      <c r="B83" s="3" t="s">
        <v>11</v>
      </c>
      <c r="C83" s="4">
        <v>352</v>
      </c>
      <c r="D83" s="4">
        <v>549</v>
      </c>
      <c r="E83" s="4">
        <v>336</v>
      </c>
      <c r="F83" s="4">
        <v>591</v>
      </c>
      <c r="G83" s="4">
        <v>165</v>
      </c>
      <c r="H83" s="4">
        <v>254</v>
      </c>
    </row>
    <row r="84" spans="1:8" x14ac:dyDescent="0.3">
      <c r="A84" s="52"/>
      <c r="B84" s="3" t="s">
        <v>12</v>
      </c>
      <c r="C84" s="4">
        <v>1</v>
      </c>
      <c r="D84" s="4">
        <v>10</v>
      </c>
      <c r="E84" s="4">
        <v>2</v>
      </c>
      <c r="F84" s="4">
        <v>9</v>
      </c>
      <c r="G84" s="4">
        <v>0</v>
      </c>
      <c r="H84" s="4">
        <v>1</v>
      </c>
    </row>
    <row r="85" spans="1:8" x14ac:dyDescent="0.3">
      <c r="A85" s="52"/>
      <c r="B85" s="3" t="s">
        <v>13</v>
      </c>
      <c r="C85" s="4">
        <v>4</v>
      </c>
      <c r="D85" s="4">
        <v>137</v>
      </c>
      <c r="E85" s="4">
        <v>0</v>
      </c>
      <c r="F85" s="4">
        <v>155</v>
      </c>
      <c r="G85" s="4">
        <v>1</v>
      </c>
      <c r="H85" s="4">
        <v>74</v>
      </c>
    </row>
    <row r="86" spans="1:8" x14ac:dyDescent="0.3">
      <c r="A86" s="52"/>
      <c r="B86" s="3" t="s">
        <v>14</v>
      </c>
      <c r="C86" s="4">
        <v>0</v>
      </c>
      <c r="D86" s="4">
        <v>5</v>
      </c>
      <c r="E86" s="4">
        <v>0</v>
      </c>
      <c r="F86" s="4">
        <v>9</v>
      </c>
      <c r="G86" s="4">
        <v>0</v>
      </c>
      <c r="H86" s="4">
        <v>1</v>
      </c>
    </row>
    <row r="87" spans="1:8" x14ac:dyDescent="0.3">
      <c r="A87" s="52"/>
      <c r="B87" s="30" t="s">
        <v>25</v>
      </c>
      <c r="C87" s="31">
        <v>185</v>
      </c>
      <c r="D87" s="31">
        <v>163</v>
      </c>
      <c r="E87" s="31">
        <v>195</v>
      </c>
      <c r="F87" s="31">
        <v>196</v>
      </c>
      <c r="G87" s="31">
        <v>125</v>
      </c>
      <c r="H87" s="31">
        <v>115</v>
      </c>
    </row>
    <row r="88" spans="1:8" x14ac:dyDescent="0.3">
      <c r="A88" s="52"/>
      <c r="B88" s="30" t="s">
        <v>26</v>
      </c>
      <c r="C88" s="31">
        <v>40</v>
      </c>
      <c r="D88" s="31">
        <v>26</v>
      </c>
      <c r="E88" s="31">
        <v>45</v>
      </c>
      <c r="F88" s="31">
        <v>48</v>
      </c>
      <c r="G88" s="31">
        <v>37</v>
      </c>
      <c r="H88" s="31">
        <v>26</v>
      </c>
    </row>
    <row r="89" spans="1:8" x14ac:dyDescent="0.3">
      <c r="A89" s="52"/>
      <c r="B89" s="30" t="s">
        <v>27</v>
      </c>
      <c r="C89" s="31">
        <v>15</v>
      </c>
      <c r="D89" s="31">
        <v>7</v>
      </c>
      <c r="E89" s="31">
        <v>22</v>
      </c>
      <c r="F89" s="31">
        <v>19</v>
      </c>
      <c r="G89" s="31">
        <v>20</v>
      </c>
      <c r="H89" s="31">
        <v>13</v>
      </c>
    </row>
    <row r="90" spans="1:8" x14ac:dyDescent="0.3">
      <c r="A90" s="52"/>
      <c r="B90" s="30" t="s">
        <v>28</v>
      </c>
      <c r="C90" s="31">
        <v>75</v>
      </c>
      <c r="D90" s="31">
        <v>1</v>
      </c>
      <c r="E90" s="31">
        <v>76</v>
      </c>
      <c r="F90" s="31">
        <v>12</v>
      </c>
      <c r="G90" s="31">
        <v>54</v>
      </c>
      <c r="H90" s="31">
        <v>9</v>
      </c>
    </row>
    <row r="91" spans="1:8" x14ac:dyDescent="0.3">
      <c r="A91" s="52"/>
      <c r="B91" s="30" t="s">
        <v>29</v>
      </c>
      <c r="C91" s="31">
        <v>12</v>
      </c>
      <c r="D91" s="31">
        <v>0</v>
      </c>
      <c r="E91" s="31">
        <v>18</v>
      </c>
      <c r="F91" s="31">
        <v>0</v>
      </c>
      <c r="G91" s="31">
        <v>10</v>
      </c>
      <c r="H91" s="31">
        <v>0</v>
      </c>
    </row>
    <row r="92" spans="1:8" x14ac:dyDescent="0.3">
      <c r="A92" s="52"/>
      <c r="B92" s="3" t="s">
        <v>30</v>
      </c>
      <c r="C92" s="31"/>
      <c r="D92" s="31"/>
      <c r="E92" s="31"/>
      <c r="F92" s="31"/>
      <c r="G92" s="31">
        <v>1</v>
      </c>
      <c r="H92" s="31">
        <v>0</v>
      </c>
    </row>
    <row r="93" spans="1:8" x14ac:dyDescent="0.3">
      <c r="A93" s="52"/>
      <c r="B93" s="11" t="s">
        <v>10</v>
      </c>
      <c r="C93" s="12">
        <f>SUM(C82:C91)</f>
        <v>4466</v>
      </c>
      <c r="D93" s="12">
        <f>SUM(D82:D91)</f>
        <v>8520</v>
      </c>
      <c r="E93" s="12">
        <f>SUM(E82:E91)</f>
        <v>5145</v>
      </c>
      <c r="F93" s="12">
        <f>SUM(F82:F91)</f>
        <v>6411</v>
      </c>
      <c r="G93" s="12">
        <f>SUM(G82:G92)</f>
        <v>2643</v>
      </c>
      <c r="H93" s="12">
        <f>SUM(H82:H92)</f>
        <v>2973</v>
      </c>
    </row>
    <row r="94" spans="1:8" ht="7.15" customHeight="1" x14ac:dyDescent="0.3">
      <c r="A94" s="20"/>
      <c r="B94" s="10"/>
      <c r="C94" s="2"/>
      <c r="D94" s="2"/>
      <c r="E94" s="2"/>
      <c r="F94" s="2"/>
      <c r="G94" s="2"/>
      <c r="H94" s="2"/>
    </row>
    <row r="95" spans="1:8" x14ac:dyDescent="0.3">
      <c r="A95" s="20"/>
      <c r="B95" s="13" t="s">
        <v>6</v>
      </c>
      <c r="C95" s="53">
        <f>D93/C93</f>
        <v>1.9077474249888042</v>
      </c>
      <c r="D95" s="54"/>
      <c r="E95" s="53">
        <f>F93/E93</f>
        <v>1.246064139941691</v>
      </c>
      <c r="F95" s="54"/>
      <c r="G95" s="53">
        <f>H93/G93</f>
        <v>1.1248581157775255</v>
      </c>
      <c r="H95" s="54"/>
    </row>
    <row r="97" spans="1:8" x14ac:dyDescent="0.3">
      <c r="A97" s="52" t="s">
        <v>20</v>
      </c>
      <c r="B97" s="3" t="s">
        <v>9</v>
      </c>
      <c r="C97" s="4">
        <v>4660</v>
      </c>
      <c r="D97" s="4">
        <v>6843</v>
      </c>
      <c r="E97" s="4">
        <v>4892</v>
      </c>
      <c r="F97" s="4">
        <v>6226</v>
      </c>
      <c r="G97" s="4">
        <v>2427</v>
      </c>
      <c r="H97" s="4">
        <v>2782</v>
      </c>
    </row>
    <row r="98" spans="1:8" x14ac:dyDescent="0.3">
      <c r="A98" s="52"/>
      <c r="B98" s="3" t="s">
        <v>11</v>
      </c>
      <c r="C98" s="4">
        <v>241</v>
      </c>
      <c r="D98" s="4">
        <v>352</v>
      </c>
      <c r="E98" s="4">
        <v>193</v>
      </c>
      <c r="F98" s="4">
        <v>330</v>
      </c>
      <c r="G98" s="4">
        <v>87</v>
      </c>
      <c r="H98" s="4">
        <v>186</v>
      </c>
    </row>
    <row r="99" spans="1:8" x14ac:dyDescent="0.3">
      <c r="A99" s="52"/>
      <c r="B99" s="3" t="s">
        <v>12</v>
      </c>
      <c r="C99" s="4">
        <v>2</v>
      </c>
      <c r="D99" s="4">
        <v>14</v>
      </c>
      <c r="E99" s="4">
        <v>0</v>
      </c>
      <c r="F99" s="4">
        <v>0</v>
      </c>
      <c r="G99" s="4">
        <v>0</v>
      </c>
      <c r="H99" s="4">
        <v>2</v>
      </c>
    </row>
    <row r="100" spans="1:8" x14ac:dyDescent="0.3">
      <c r="A100" s="52"/>
      <c r="B100" s="3" t="s">
        <v>13</v>
      </c>
      <c r="C100" s="4">
        <v>3</v>
      </c>
      <c r="D100" s="4">
        <v>54</v>
      </c>
      <c r="E100" s="4">
        <v>0</v>
      </c>
      <c r="F100" s="4">
        <v>49</v>
      </c>
      <c r="G100" s="4">
        <v>0</v>
      </c>
      <c r="H100" s="4">
        <v>20</v>
      </c>
    </row>
    <row r="101" spans="1:8" x14ac:dyDescent="0.3">
      <c r="A101" s="52"/>
      <c r="B101" s="3" t="s">
        <v>14</v>
      </c>
      <c r="C101" s="4">
        <v>3</v>
      </c>
      <c r="D101" s="4">
        <v>6</v>
      </c>
      <c r="E101" s="4">
        <v>0</v>
      </c>
      <c r="F101" s="4">
        <v>7</v>
      </c>
      <c r="G101" s="4">
        <v>0</v>
      </c>
      <c r="H101" s="4">
        <v>3</v>
      </c>
    </row>
    <row r="102" spans="1:8" x14ac:dyDescent="0.3">
      <c r="A102" s="52"/>
      <c r="B102" s="30" t="s">
        <v>25</v>
      </c>
      <c r="C102" s="31">
        <v>102</v>
      </c>
      <c r="D102" s="31">
        <v>67</v>
      </c>
      <c r="E102" s="31">
        <v>98</v>
      </c>
      <c r="F102" s="31">
        <v>98</v>
      </c>
      <c r="G102" s="31">
        <v>58</v>
      </c>
      <c r="H102" s="31">
        <v>52</v>
      </c>
    </row>
    <row r="103" spans="1:8" x14ac:dyDescent="0.3">
      <c r="A103" s="52"/>
      <c r="B103" s="30" t="s">
        <v>26</v>
      </c>
      <c r="C103" s="31">
        <v>47</v>
      </c>
      <c r="D103" s="31">
        <v>30</v>
      </c>
      <c r="E103" s="31">
        <v>41</v>
      </c>
      <c r="F103" s="31">
        <v>40</v>
      </c>
      <c r="G103" s="31">
        <v>29</v>
      </c>
      <c r="H103" s="31">
        <v>23</v>
      </c>
    </row>
    <row r="104" spans="1:8" x14ac:dyDescent="0.3">
      <c r="A104" s="52"/>
      <c r="B104" s="30" t="s">
        <v>27</v>
      </c>
      <c r="C104" s="31">
        <v>1</v>
      </c>
      <c r="D104" s="31">
        <v>3</v>
      </c>
      <c r="E104" s="31">
        <v>12</v>
      </c>
      <c r="F104" s="31">
        <v>4</v>
      </c>
      <c r="G104" s="31">
        <v>7</v>
      </c>
      <c r="H104" s="31">
        <v>9</v>
      </c>
    </row>
    <row r="105" spans="1:8" x14ac:dyDescent="0.3">
      <c r="A105" s="52"/>
      <c r="B105" s="30" t="s">
        <v>28</v>
      </c>
      <c r="C105" s="31">
        <v>27</v>
      </c>
      <c r="D105" s="31">
        <v>0</v>
      </c>
      <c r="E105" s="31">
        <v>34</v>
      </c>
      <c r="F105" s="31">
        <v>7</v>
      </c>
      <c r="G105" s="31">
        <v>22</v>
      </c>
      <c r="H105" s="31">
        <v>2</v>
      </c>
    </row>
    <row r="106" spans="1:8" x14ac:dyDescent="0.3">
      <c r="A106" s="52"/>
      <c r="B106" s="30" t="s">
        <v>29</v>
      </c>
      <c r="C106" s="31">
        <v>33</v>
      </c>
      <c r="D106" s="31">
        <v>0</v>
      </c>
      <c r="E106" s="31">
        <v>41</v>
      </c>
      <c r="F106" s="31">
        <v>0</v>
      </c>
      <c r="G106" s="31">
        <v>21</v>
      </c>
      <c r="H106" s="31">
        <v>0</v>
      </c>
    </row>
    <row r="107" spans="1:8" x14ac:dyDescent="0.3">
      <c r="A107" s="52"/>
      <c r="B107" s="3" t="s">
        <v>30</v>
      </c>
      <c r="C107" s="31">
        <v>2</v>
      </c>
      <c r="D107" s="31">
        <v>2</v>
      </c>
      <c r="E107" s="31">
        <v>0</v>
      </c>
      <c r="F107" s="31">
        <v>0</v>
      </c>
      <c r="G107" s="31">
        <v>2</v>
      </c>
      <c r="H107" s="31">
        <v>0</v>
      </c>
    </row>
    <row r="108" spans="1:8" x14ac:dyDescent="0.3">
      <c r="A108" s="52"/>
      <c r="B108" s="11" t="s">
        <v>10</v>
      </c>
      <c r="C108" s="12">
        <f>SUM(C97:C107)</f>
        <v>5121</v>
      </c>
      <c r="D108" s="12">
        <f>SUM(D97:D107)</f>
        <v>7371</v>
      </c>
      <c r="E108" s="12">
        <f>SUM(E97:E107)</f>
        <v>5311</v>
      </c>
      <c r="F108" s="12">
        <f>SUM(F97:F107)</f>
        <v>6761</v>
      </c>
      <c r="G108" s="12">
        <f t="shared" ref="G108:H108" si="3">SUM(G97:G107)</f>
        <v>2653</v>
      </c>
      <c r="H108" s="12">
        <f t="shared" si="3"/>
        <v>3079</v>
      </c>
    </row>
    <row r="109" spans="1:8" ht="7.15" customHeight="1" x14ac:dyDescent="0.3">
      <c r="A109" s="20"/>
      <c r="B109" s="10"/>
      <c r="C109" s="2"/>
      <c r="D109" s="2"/>
      <c r="E109" s="2"/>
      <c r="F109" s="2"/>
      <c r="G109" s="2"/>
      <c r="H109" s="2"/>
    </row>
    <row r="110" spans="1:8" x14ac:dyDescent="0.3">
      <c r="A110" s="20"/>
      <c r="B110" s="13" t="s">
        <v>6</v>
      </c>
      <c r="C110" s="53">
        <f>D108/C108</f>
        <v>1.4393673110720562</v>
      </c>
      <c r="D110" s="54"/>
      <c r="E110" s="53">
        <f>F108/E108</f>
        <v>1.273018263980418</v>
      </c>
      <c r="F110" s="54"/>
      <c r="G110" s="53">
        <f>H108/G108</f>
        <v>1.16057293629853</v>
      </c>
      <c r="H110" s="54"/>
    </row>
    <row r="111" spans="1:8" ht="9" customHeight="1" x14ac:dyDescent="0.3">
      <c r="A111" s="1"/>
    </row>
    <row r="112" spans="1:8" ht="15.75" customHeight="1" x14ac:dyDescent="0.3">
      <c r="A112" s="29" t="s">
        <v>71</v>
      </c>
    </row>
    <row r="113" spans="1:1" ht="14.25" customHeight="1" x14ac:dyDescent="0.3">
      <c r="A113" s="29" t="s">
        <v>65</v>
      </c>
    </row>
    <row r="114" spans="1:1" x14ac:dyDescent="0.3">
      <c r="A114" s="29"/>
    </row>
  </sheetData>
  <mergeCells count="28">
    <mergeCell ref="C110:D110"/>
    <mergeCell ref="G65:H65"/>
    <mergeCell ref="G80:H80"/>
    <mergeCell ref="E95:F95"/>
    <mergeCell ref="E65:F65"/>
    <mergeCell ref="E80:F80"/>
    <mergeCell ref="C65:D65"/>
    <mergeCell ref="C80:D80"/>
    <mergeCell ref="C95:D95"/>
    <mergeCell ref="G110:H110"/>
    <mergeCell ref="E110:F110"/>
    <mergeCell ref="C50:D50"/>
    <mergeCell ref="A7:A18"/>
    <mergeCell ref="A22:A33"/>
    <mergeCell ref="A37:A48"/>
    <mergeCell ref="G20:H20"/>
    <mergeCell ref="G35:H35"/>
    <mergeCell ref="G50:H50"/>
    <mergeCell ref="E20:F20"/>
    <mergeCell ref="E35:F35"/>
    <mergeCell ref="E50:F50"/>
    <mergeCell ref="C20:D20"/>
    <mergeCell ref="C35:D35"/>
    <mergeCell ref="A52:A63"/>
    <mergeCell ref="A67:A78"/>
    <mergeCell ref="A97:A108"/>
    <mergeCell ref="A82:A93"/>
    <mergeCell ref="G95:H95"/>
  </mergeCells>
  <conditionalFormatting sqref="C20:H20 C35:H35 C50:H50 C65:H65 C80:H80 C95:H95 C110:H110">
    <cfRule type="cellIs" dxfId="15" priority="13" operator="greaterThan">
      <formula>1</formula>
    </cfRule>
    <cfRule type="cellIs" dxfId="14" priority="14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showGridLines="0" topLeftCell="A6" zoomScale="80" zoomScaleNormal="80" workbookViewId="0">
      <selection activeCell="I7" sqref="I7:I13"/>
    </sheetView>
  </sheetViews>
  <sheetFormatPr defaultColWidth="9.1796875" defaultRowHeight="13" x14ac:dyDescent="0.3"/>
  <cols>
    <col min="1" max="1" width="40.6328125" style="9" customWidth="1"/>
    <col min="2" max="2" width="40.26953125" style="1" customWidth="1"/>
    <col min="3" max="3" width="12.1796875" style="1" customWidth="1"/>
    <col min="4" max="4" width="12" style="1" customWidth="1"/>
    <col min="5" max="5" width="3" style="1" customWidth="1"/>
    <col min="6" max="10" width="9.1796875" style="1"/>
    <col min="11" max="11" width="44.81640625" style="1" bestFit="1" customWidth="1"/>
    <col min="12" max="12" width="41.81640625" style="1" bestFit="1" customWidth="1"/>
    <col min="13" max="16384" width="9.1796875" style="1"/>
  </cols>
  <sheetData>
    <row r="1" spans="1:6" ht="15.5" x14ac:dyDescent="0.35">
      <c r="A1" s="7" t="s">
        <v>15</v>
      </c>
    </row>
    <row r="2" spans="1:6" ht="14.5" x14ac:dyDescent="0.35">
      <c r="A2" s="8" t="s">
        <v>7</v>
      </c>
    </row>
    <row r="3" spans="1:6" x14ac:dyDescent="0.3">
      <c r="A3" s="9" t="s">
        <v>8</v>
      </c>
    </row>
    <row r="4" spans="1:6" x14ac:dyDescent="0.3">
      <c r="A4" s="39" t="s">
        <v>68</v>
      </c>
    </row>
    <row r="6" spans="1:6" ht="44.25" customHeight="1" x14ac:dyDescent="0.3">
      <c r="A6" s="5" t="s">
        <v>0</v>
      </c>
      <c r="B6" s="5" t="s">
        <v>1</v>
      </c>
      <c r="C6" s="23" t="s">
        <v>67</v>
      </c>
      <c r="D6" s="23" t="s">
        <v>75</v>
      </c>
      <c r="E6" s="21"/>
      <c r="F6" s="6" t="s">
        <v>24</v>
      </c>
    </row>
    <row r="7" spans="1:6" s="16" customFormat="1" ht="27" customHeight="1" x14ac:dyDescent="0.35">
      <c r="A7" s="24" t="s">
        <v>16</v>
      </c>
      <c r="B7" s="17" t="s">
        <v>10</v>
      </c>
      <c r="C7" s="18">
        <v>2615</v>
      </c>
      <c r="D7" s="18">
        <v>2366</v>
      </c>
      <c r="E7" s="22"/>
      <c r="F7" s="19">
        <f>(D7-C7)/C7</f>
        <v>-9.521988527724666E-2</v>
      </c>
    </row>
    <row r="8" spans="1:6" ht="14.5" customHeight="1" x14ac:dyDescent="0.3">
      <c r="A8" s="25"/>
      <c r="B8" s="10"/>
      <c r="C8" s="14"/>
      <c r="D8" s="14"/>
      <c r="E8" s="14"/>
      <c r="F8" s="15"/>
    </row>
    <row r="9" spans="1:6" ht="27" customHeight="1" x14ac:dyDescent="0.3">
      <c r="A9" s="24" t="s">
        <v>17</v>
      </c>
      <c r="B9" s="17" t="s">
        <v>10</v>
      </c>
      <c r="C9" s="18">
        <v>4254</v>
      </c>
      <c r="D9" s="18">
        <v>2948</v>
      </c>
      <c r="E9" s="22"/>
      <c r="F9" s="19">
        <f>(D9-C9)/C9</f>
        <v>-0.30700517160319701</v>
      </c>
    </row>
    <row r="10" spans="1:6" ht="12.75" customHeight="1" x14ac:dyDescent="0.3">
      <c r="C10" s="2"/>
      <c r="D10" s="2"/>
      <c r="E10" s="2"/>
      <c r="F10" s="2"/>
    </row>
    <row r="11" spans="1:6" s="16" customFormat="1" ht="27" customHeight="1" x14ac:dyDescent="0.35">
      <c r="A11" s="24" t="s">
        <v>18</v>
      </c>
      <c r="B11" s="17" t="s">
        <v>10</v>
      </c>
      <c r="C11" s="18">
        <v>20628</v>
      </c>
      <c r="D11" s="18">
        <v>17134</v>
      </c>
      <c r="E11" s="22"/>
      <c r="F11" s="19">
        <f>(D11-C11)/C11</f>
        <v>-0.16938142330812489</v>
      </c>
    </row>
    <row r="12" spans="1:6" x14ac:dyDescent="0.3">
      <c r="C12" s="2"/>
      <c r="D12" s="2"/>
      <c r="E12" s="2"/>
    </row>
    <row r="13" spans="1:6" s="16" customFormat="1" ht="27" customHeight="1" x14ac:dyDescent="0.35">
      <c r="A13" s="24" t="s">
        <v>22</v>
      </c>
      <c r="B13" s="17" t="s">
        <v>10</v>
      </c>
      <c r="C13" s="18">
        <v>7843</v>
      </c>
      <c r="D13" s="18">
        <v>5970</v>
      </c>
      <c r="E13" s="22"/>
      <c r="F13" s="19">
        <f>(D13-C13)/C13</f>
        <v>-0.23881167920438609</v>
      </c>
    </row>
    <row r="14" spans="1:6" x14ac:dyDescent="0.3">
      <c r="C14" s="2"/>
      <c r="D14" s="2"/>
      <c r="E14" s="2"/>
    </row>
    <row r="15" spans="1:6" s="16" customFormat="1" ht="27" customHeight="1" x14ac:dyDescent="0.35">
      <c r="A15" s="24" t="s">
        <v>23</v>
      </c>
      <c r="B15" s="17" t="s">
        <v>10</v>
      </c>
      <c r="C15" s="18">
        <v>3825</v>
      </c>
      <c r="D15" s="18">
        <v>4885</v>
      </c>
      <c r="E15" s="22"/>
      <c r="F15" s="19">
        <f>(D15-C15)/C15</f>
        <v>0.27712418300653596</v>
      </c>
    </row>
    <row r="16" spans="1:6" x14ac:dyDescent="0.3">
      <c r="C16" s="2"/>
      <c r="D16" s="2"/>
      <c r="E16" s="2"/>
    </row>
    <row r="17" spans="1:6" s="16" customFormat="1" ht="27" customHeight="1" x14ac:dyDescent="0.35">
      <c r="A17" s="24" t="s">
        <v>21</v>
      </c>
      <c r="B17" s="17" t="s">
        <v>10</v>
      </c>
      <c r="C17" s="18">
        <v>9282</v>
      </c>
      <c r="D17" s="18">
        <v>4350</v>
      </c>
      <c r="E17" s="22"/>
      <c r="F17" s="19">
        <f>(D17-C17)/C17</f>
        <v>-0.53135100193923723</v>
      </c>
    </row>
    <row r="19" spans="1:6" s="16" customFormat="1" ht="27" customHeight="1" x14ac:dyDescent="0.35">
      <c r="A19" s="24" t="s">
        <v>20</v>
      </c>
      <c r="B19" s="17" t="s">
        <v>10</v>
      </c>
      <c r="C19" s="18">
        <v>6803</v>
      </c>
      <c r="D19" s="18">
        <v>3819</v>
      </c>
      <c r="E19" s="22"/>
      <c r="F19" s="19">
        <f>(D19-C19)/C19</f>
        <v>-0.43863001616933706</v>
      </c>
    </row>
    <row r="20" spans="1:6" s="16" customFormat="1" ht="10.5" customHeight="1" x14ac:dyDescent="0.35">
      <c r="A20" s="25"/>
      <c r="B20" s="26"/>
      <c r="C20" s="27"/>
      <c r="D20" s="27"/>
      <c r="E20" s="27"/>
      <c r="F20" s="28"/>
    </row>
    <row r="21" spans="1:6" x14ac:dyDescent="0.3">
      <c r="A21" s="29" t="s">
        <v>71</v>
      </c>
    </row>
    <row r="22" spans="1:6" x14ac:dyDescent="0.3">
      <c r="A22" s="29" t="s">
        <v>65</v>
      </c>
    </row>
  </sheetData>
  <conditionalFormatting sqref="F7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F9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11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3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1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1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19:F20">
    <cfRule type="cellIs" dxfId="1" priority="1" operator="lessThan">
      <formula>0</formula>
    </cfRule>
    <cfRule type="cellIs" dxfId="0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EB34F-ACA6-4F3D-BD71-C4B1E2024B35}">
  <dimension ref="A1:O119"/>
  <sheetViews>
    <sheetView showGridLines="0" zoomScale="80" zoomScaleNormal="80" workbookViewId="0">
      <selection activeCell="A118" sqref="A118"/>
    </sheetView>
  </sheetViews>
  <sheetFormatPr defaultColWidth="9.1796875" defaultRowHeight="13" x14ac:dyDescent="0.3"/>
  <cols>
    <col min="1" max="1" width="35.08984375" style="43" customWidth="1"/>
    <col min="2" max="2" width="44.453125" style="43" customWidth="1"/>
    <col min="3" max="16384" width="9.1796875" style="43"/>
  </cols>
  <sheetData>
    <row r="1" spans="1:15" ht="15.5" x14ac:dyDescent="0.35">
      <c r="A1" s="37" t="s">
        <v>15</v>
      </c>
    </row>
    <row r="2" spans="1:15" ht="14.5" x14ac:dyDescent="0.35">
      <c r="A2" s="38" t="s">
        <v>56</v>
      </c>
    </row>
    <row r="3" spans="1:15" x14ac:dyDescent="0.3">
      <c r="A3" s="39" t="s">
        <v>8</v>
      </c>
    </row>
    <row r="4" spans="1:15" x14ac:dyDescent="0.3">
      <c r="A4" s="39" t="s">
        <v>68</v>
      </c>
    </row>
    <row r="7" spans="1:15" ht="26" x14ac:dyDescent="0.3">
      <c r="A7" s="44" t="s">
        <v>0</v>
      </c>
      <c r="B7" s="44" t="s">
        <v>39</v>
      </c>
      <c r="C7" s="45" t="s">
        <v>66</v>
      </c>
      <c r="D7" s="46">
        <v>2015</v>
      </c>
      <c r="E7" s="45">
        <v>2016</v>
      </c>
      <c r="F7" s="45">
        <v>2017</v>
      </c>
      <c r="G7" s="45">
        <v>2018</v>
      </c>
      <c r="H7" s="45">
        <v>2019</v>
      </c>
      <c r="I7" s="45">
        <v>2020</v>
      </c>
      <c r="J7" s="45">
        <v>2021</v>
      </c>
      <c r="K7" s="45">
        <v>2022</v>
      </c>
      <c r="L7" s="45">
        <v>2023</v>
      </c>
      <c r="M7" s="45">
        <v>2024</v>
      </c>
      <c r="N7" s="50" t="s">
        <v>69</v>
      </c>
      <c r="O7" s="45" t="s">
        <v>57</v>
      </c>
    </row>
    <row r="8" spans="1:15" x14ac:dyDescent="0.3">
      <c r="A8" s="55" t="s">
        <v>70</v>
      </c>
      <c r="B8" s="47" t="s">
        <v>9</v>
      </c>
      <c r="C8" s="48">
        <v>6</v>
      </c>
      <c r="D8" s="48">
        <v>10</v>
      </c>
      <c r="E8" s="48">
        <v>12</v>
      </c>
      <c r="F8" s="48">
        <v>9</v>
      </c>
      <c r="G8" s="48">
        <v>19</v>
      </c>
      <c r="H8" s="48">
        <v>32</v>
      </c>
      <c r="I8" s="48">
        <v>33</v>
      </c>
      <c r="J8" s="48">
        <v>96</v>
      </c>
      <c r="K8" s="48">
        <v>313</v>
      </c>
      <c r="L8" s="48">
        <v>1195</v>
      </c>
      <c r="M8" s="48">
        <v>6349</v>
      </c>
      <c r="N8" s="48">
        <v>5788</v>
      </c>
      <c r="O8" s="48">
        <v>13862</v>
      </c>
    </row>
    <row r="9" spans="1:15" x14ac:dyDescent="0.3">
      <c r="A9" s="56"/>
      <c r="B9" s="47" t="s">
        <v>11</v>
      </c>
      <c r="C9" s="48">
        <v>227</v>
      </c>
      <c r="D9" s="48">
        <v>28</v>
      </c>
      <c r="E9" s="48">
        <v>40</v>
      </c>
      <c r="F9" s="48">
        <v>34</v>
      </c>
      <c r="G9" s="48">
        <v>47</v>
      </c>
      <c r="H9" s="48">
        <v>55</v>
      </c>
      <c r="I9" s="48">
        <v>64</v>
      </c>
      <c r="J9" s="48">
        <v>141</v>
      </c>
      <c r="K9" s="48">
        <v>178</v>
      </c>
      <c r="L9" s="48">
        <v>238</v>
      </c>
      <c r="M9" s="48">
        <v>388</v>
      </c>
      <c r="N9" s="48">
        <v>235</v>
      </c>
      <c r="O9" s="48">
        <v>1675</v>
      </c>
    </row>
    <row r="10" spans="1:15" x14ac:dyDescent="0.3">
      <c r="A10" s="56"/>
      <c r="B10" s="47" t="s">
        <v>12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6</v>
      </c>
      <c r="K10" s="48">
        <v>1</v>
      </c>
      <c r="L10" s="48">
        <v>0</v>
      </c>
      <c r="M10" s="48">
        <v>2</v>
      </c>
      <c r="N10" s="48">
        <v>0</v>
      </c>
      <c r="O10" s="48">
        <v>9</v>
      </c>
    </row>
    <row r="11" spans="1:15" x14ac:dyDescent="0.3">
      <c r="A11" s="56"/>
      <c r="B11" s="47" t="s">
        <v>58</v>
      </c>
      <c r="C11" s="48">
        <v>304</v>
      </c>
      <c r="D11" s="48">
        <v>48</v>
      </c>
      <c r="E11" s="48">
        <v>53</v>
      </c>
      <c r="F11" s="48">
        <v>46</v>
      </c>
      <c r="G11" s="48">
        <v>55</v>
      </c>
      <c r="H11" s="48">
        <v>59</v>
      </c>
      <c r="I11" s="48">
        <v>73</v>
      </c>
      <c r="J11" s="48">
        <v>78</v>
      </c>
      <c r="K11" s="48">
        <v>58</v>
      </c>
      <c r="L11" s="48">
        <v>1</v>
      </c>
      <c r="M11" s="48">
        <v>0</v>
      </c>
      <c r="N11" s="48">
        <v>0</v>
      </c>
      <c r="O11" s="48">
        <v>775</v>
      </c>
    </row>
    <row r="12" spans="1:15" x14ac:dyDescent="0.3">
      <c r="A12" s="56"/>
      <c r="B12" s="47" t="s">
        <v>14</v>
      </c>
      <c r="C12" s="48">
        <v>0</v>
      </c>
      <c r="D12" s="48">
        <v>0</v>
      </c>
      <c r="E12" s="48">
        <v>7</v>
      </c>
      <c r="F12" s="48">
        <v>3</v>
      </c>
      <c r="G12" s="48">
        <v>5</v>
      </c>
      <c r="H12" s="48">
        <v>0</v>
      </c>
      <c r="I12" s="48">
        <v>2</v>
      </c>
      <c r="J12" s="48">
        <v>2</v>
      </c>
      <c r="K12" s="48">
        <v>0</v>
      </c>
      <c r="L12" s="48">
        <v>0</v>
      </c>
      <c r="M12" s="48">
        <v>0</v>
      </c>
      <c r="N12" s="48">
        <v>0</v>
      </c>
      <c r="O12" s="48">
        <v>19</v>
      </c>
    </row>
    <row r="13" spans="1:15" x14ac:dyDescent="0.3">
      <c r="A13" s="56"/>
      <c r="B13" s="47" t="s">
        <v>25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3</v>
      </c>
      <c r="M13" s="48">
        <v>6</v>
      </c>
      <c r="N13" s="48">
        <v>141</v>
      </c>
      <c r="O13" s="48">
        <v>150</v>
      </c>
    </row>
    <row r="14" spans="1:15" x14ac:dyDescent="0.3">
      <c r="A14" s="56"/>
      <c r="B14" s="47" t="s">
        <v>26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1</v>
      </c>
      <c r="M14" s="48">
        <v>2</v>
      </c>
      <c r="N14" s="48">
        <v>30</v>
      </c>
      <c r="O14" s="48">
        <v>33</v>
      </c>
    </row>
    <row r="15" spans="1:15" x14ac:dyDescent="0.3">
      <c r="A15" s="56"/>
      <c r="B15" s="47" t="s">
        <v>27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1</v>
      </c>
      <c r="M15" s="48">
        <v>9</v>
      </c>
      <c r="N15" s="48">
        <v>22</v>
      </c>
      <c r="O15" s="48">
        <v>32</v>
      </c>
    </row>
    <row r="16" spans="1:15" x14ac:dyDescent="0.3">
      <c r="A16" s="56"/>
      <c r="B16" s="47" t="s">
        <v>28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13</v>
      </c>
      <c r="L16" s="48">
        <v>96</v>
      </c>
      <c r="M16" s="48">
        <v>151</v>
      </c>
      <c r="N16" s="48">
        <v>84</v>
      </c>
      <c r="O16" s="48">
        <v>344</v>
      </c>
    </row>
    <row r="17" spans="1:15" x14ac:dyDescent="0.3">
      <c r="A17" s="56"/>
      <c r="B17" s="47" t="s">
        <v>29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2</v>
      </c>
      <c r="L17" s="48">
        <v>67</v>
      </c>
      <c r="M17" s="48">
        <v>111</v>
      </c>
      <c r="N17" s="48">
        <v>31</v>
      </c>
      <c r="O17" s="48">
        <v>211</v>
      </c>
    </row>
    <row r="18" spans="1:15" x14ac:dyDescent="0.3">
      <c r="A18" s="56"/>
      <c r="B18" s="47" t="s">
        <v>30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2</v>
      </c>
      <c r="M18" s="48">
        <v>15</v>
      </c>
      <c r="N18" s="48">
        <v>7</v>
      </c>
      <c r="O18" s="48">
        <v>24</v>
      </c>
    </row>
    <row r="19" spans="1:15" x14ac:dyDescent="0.3">
      <c r="A19" s="56"/>
      <c r="B19" s="40" t="s">
        <v>59</v>
      </c>
      <c r="C19" s="49">
        <v>537</v>
      </c>
      <c r="D19" s="49">
        <v>86</v>
      </c>
      <c r="E19" s="49">
        <v>112</v>
      </c>
      <c r="F19" s="49">
        <v>92</v>
      </c>
      <c r="G19" s="49">
        <v>126</v>
      </c>
      <c r="H19" s="49">
        <v>146</v>
      </c>
      <c r="I19" s="49">
        <v>172</v>
      </c>
      <c r="J19" s="49">
        <v>323</v>
      </c>
      <c r="K19" s="49">
        <v>565</v>
      </c>
      <c r="L19" s="49">
        <v>1604</v>
      </c>
      <c r="M19" s="49">
        <v>7033</v>
      </c>
      <c r="N19" s="49">
        <v>6338</v>
      </c>
      <c r="O19" s="49">
        <v>17134</v>
      </c>
    </row>
    <row r="20" spans="1:15" x14ac:dyDescent="0.3">
      <c r="A20" s="57"/>
      <c r="B20" s="40" t="s">
        <v>60</v>
      </c>
      <c r="C20" s="41">
        <v>3.134119294969067E-2</v>
      </c>
      <c r="D20" s="41">
        <v>5.0192599509746704E-3</v>
      </c>
      <c r="E20" s="41">
        <v>6.5367106338274777E-3</v>
      </c>
      <c r="F20" s="41">
        <v>5.3694408777868567E-3</v>
      </c>
      <c r="G20" s="41">
        <v>7.3537994630559125E-3</v>
      </c>
      <c r="H20" s="41">
        <v>8.5210692190965335E-3</v>
      </c>
      <c r="I20" s="41">
        <v>1.0038519901949341E-2</v>
      </c>
      <c r="J20" s="41">
        <v>1.885140656005603E-2</v>
      </c>
      <c r="K20" s="41">
        <v>3.2975370608147543E-2</v>
      </c>
      <c r="L20" s="41">
        <v>9.3615034434457803E-2</v>
      </c>
      <c r="M20" s="41">
        <v>0.41047040971168436</v>
      </c>
      <c r="N20" s="41">
        <v>0.36990778568927279</v>
      </c>
      <c r="O20" s="41">
        <v>1</v>
      </c>
    </row>
    <row r="21" spans="1:15" x14ac:dyDescent="0.3">
      <c r="B21" s="39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3" spans="1:15" ht="26" x14ac:dyDescent="0.3">
      <c r="A23" s="44" t="s">
        <v>0</v>
      </c>
      <c r="B23" s="44" t="s">
        <v>39</v>
      </c>
      <c r="C23" s="45" t="s">
        <v>66</v>
      </c>
      <c r="D23" s="46">
        <v>2015</v>
      </c>
      <c r="E23" s="45">
        <v>2016</v>
      </c>
      <c r="F23" s="45">
        <v>2017</v>
      </c>
      <c r="G23" s="45">
        <v>2018</v>
      </c>
      <c r="H23" s="45">
        <v>2019</v>
      </c>
      <c r="I23" s="45">
        <v>2020</v>
      </c>
      <c r="J23" s="45">
        <v>2021</v>
      </c>
      <c r="K23" s="45">
        <v>2022</v>
      </c>
      <c r="L23" s="45">
        <v>2023</v>
      </c>
      <c r="M23" s="45">
        <v>2024</v>
      </c>
      <c r="N23" s="50" t="s">
        <v>69</v>
      </c>
      <c r="O23" s="45" t="s">
        <v>57</v>
      </c>
    </row>
    <row r="24" spans="1:15" ht="12.75" customHeight="1" x14ac:dyDescent="0.3">
      <c r="A24" s="55" t="s">
        <v>16</v>
      </c>
      <c r="B24" s="47" t="s">
        <v>9</v>
      </c>
      <c r="C24" s="48">
        <v>107</v>
      </c>
      <c r="D24" s="48">
        <v>24</v>
      </c>
      <c r="E24" s="48">
        <v>10</v>
      </c>
      <c r="F24" s="48">
        <v>23</v>
      </c>
      <c r="G24" s="48">
        <v>11</v>
      </c>
      <c r="H24" s="48">
        <v>25</v>
      </c>
      <c r="I24" s="48">
        <v>13</v>
      </c>
      <c r="J24" s="48">
        <v>18</v>
      </c>
      <c r="K24" s="48">
        <v>22</v>
      </c>
      <c r="L24" s="48">
        <v>54</v>
      </c>
      <c r="M24" s="48">
        <v>330</v>
      </c>
      <c r="N24" s="48">
        <v>557</v>
      </c>
      <c r="O24" s="48">
        <v>1194</v>
      </c>
    </row>
    <row r="25" spans="1:15" x14ac:dyDescent="0.3">
      <c r="A25" s="56"/>
      <c r="B25" s="47" t="s">
        <v>11</v>
      </c>
      <c r="C25" s="48">
        <v>75</v>
      </c>
      <c r="D25" s="48">
        <v>20</v>
      </c>
      <c r="E25" s="48">
        <v>21</v>
      </c>
      <c r="F25" s="48">
        <v>22</v>
      </c>
      <c r="G25" s="48">
        <v>23</v>
      </c>
      <c r="H25" s="48">
        <v>38</v>
      </c>
      <c r="I25" s="48">
        <v>26</v>
      </c>
      <c r="J25" s="48">
        <v>39</v>
      </c>
      <c r="K25" s="48">
        <v>61</v>
      </c>
      <c r="L25" s="48">
        <v>72</v>
      </c>
      <c r="M25" s="48">
        <v>103</v>
      </c>
      <c r="N25" s="48">
        <v>56</v>
      </c>
      <c r="O25" s="48">
        <v>556</v>
      </c>
    </row>
    <row r="26" spans="1:15" x14ac:dyDescent="0.3">
      <c r="A26" s="56"/>
      <c r="B26" s="47" t="s">
        <v>12</v>
      </c>
      <c r="C26" s="48">
        <v>0</v>
      </c>
      <c r="D26" s="48">
        <v>1</v>
      </c>
      <c r="E26" s="48">
        <v>1</v>
      </c>
      <c r="F26" s="48">
        <v>3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5</v>
      </c>
    </row>
    <row r="27" spans="1:15" x14ac:dyDescent="0.3">
      <c r="A27" s="56"/>
      <c r="B27" s="47" t="s">
        <v>58</v>
      </c>
      <c r="C27" s="48">
        <v>232</v>
      </c>
      <c r="D27" s="48">
        <v>23</v>
      </c>
      <c r="E27" s="48">
        <v>21</v>
      </c>
      <c r="F27" s="48">
        <v>17</v>
      </c>
      <c r="G27" s="48">
        <v>22</v>
      </c>
      <c r="H27" s="48">
        <v>30</v>
      </c>
      <c r="I27" s="48">
        <v>24</v>
      </c>
      <c r="J27" s="48">
        <v>20</v>
      </c>
      <c r="K27" s="48">
        <v>15</v>
      </c>
      <c r="L27" s="48">
        <v>1</v>
      </c>
      <c r="M27" s="48">
        <v>0</v>
      </c>
      <c r="N27" s="48">
        <v>0</v>
      </c>
      <c r="O27" s="48">
        <v>405</v>
      </c>
    </row>
    <row r="28" spans="1:15" x14ac:dyDescent="0.3">
      <c r="A28" s="56"/>
      <c r="B28" s="47" t="s">
        <v>14</v>
      </c>
      <c r="C28" s="48">
        <v>15</v>
      </c>
      <c r="D28" s="48">
        <v>6</v>
      </c>
      <c r="E28" s="48">
        <v>0</v>
      </c>
      <c r="F28" s="48">
        <v>4</v>
      </c>
      <c r="G28" s="48">
        <v>3</v>
      </c>
      <c r="H28" s="48">
        <v>4</v>
      </c>
      <c r="I28" s="48">
        <v>1</v>
      </c>
      <c r="J28" s="48">
        <v>1</v>
      </c>
      <c r="K28" s="48">
        <v>0</v>
      </c>
      <c r="L28" s="48">
        <v>1</v>
      </c>
      <c r="M28" s="48">
        <v>0</v>
      </c>
      <c r="N28" s="48">
        <v>0</v>
      </c>
      <c r="O28" s="48">
        <v>35</v>
      </c>
    </row>
    <row r="29" spans="1:15" x14ac:dyDescent="0.3">
      <c r="A29" s="56"/>
      <c r="B29" s="47" t="s">
        <v>25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26</v>
      </c>
      <c r="O29" s="48">
        <v>26</v>
      </c>
    </row>
    <row r="30" spans="1:15" x14ac:dyDescent="0.3">
      <c r="A30" s="56"/>
      <c r="B30" s="47" t="s">
        <v>26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1</v>
      </c>
      <c r="L30" s="48">
        <v>0</v>
      </c>
      <c r="M30" s="48">
        <v>0</v>
      </c>
      <c r="N30" s="48">
        <v>9</v>
      </c>
      <c r="O30" s="48">
        <v>10</v>
      </c>
    </row>
    <row r="31" spans="1:15" x14ac:dyDescent="0.3">
      <c r="A31" s="56"/>
      <c r="B31" s="47" t="s">
        <v>27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2</v>
      </c>
      <c r="M31" s="48">
        <v>4</v>
      </c>
      <c r="N31" s="48">
        <v>1</v>
      </c>
      <c r="O31" s="48">
        <v>7</v>
      </c>
    </row>
    <row r="32" spans="1:15" x14ac:dyDescent="0.3">
      <c r="A32" s="56"/>
      <c r="B32" s="47" t="s">
        <v>28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27</v>
      </c>
      <c r="M32" s="48">
        <v>35</v>
      </c>
      <c r="N32" s="48">
        <v>30</v>
      </c>
      <c r="O32" s="48">
        <v>92</v>
      </c>
    </row>
    <row r="33" spans="1:15" x14ac:dyDescent="0.3">
      <c r="A33" s="56"/>
      <c r="B33" s="47" t="s">
        <v>29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5</v>
      </c>
      <c r="M33" s="48">
        <v>19</v>
      </c>
      <c r="N33" s="48">
        <v>10</v>
      </c>
      <c r="O33" s="48">
        <v>34</v>
      </c>
    </row>
    <row r="34" spans="1:15" x14ac:dyDescent="0.3">
      <c r="A34" s="56"/>
      <c r="B34" s="47" t="s">
        <v>30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1</v>
      </c>
      <c r="N34" s="48">
        <v>1</v>
      </c>
      <c r="O34" s="48">
        <v>2</v>
      </c>
    </row>
    <row r="35" spans="1:15" x14ac:dyDescent="0.3">
      <c r="A35" s="56"/>
      <c r="B35" s="40" t="s">
        <v>59</v>
      </c>
      <c r="C35" s="49">
        <v>429</v>
      </c>
      <c r="D35" s="49">
        <v>74</v>
      </c>
      <c r="E35" s="49">
        <v>53</v>
      </c>
      <c r="F35" s="49">
        <v>69</v>
      </c>
      <c r="G35" s="49">
        <v>59</v>
      </c>
      <c r="H35" s="49">
        <v>97</v>
      </c>
      <c r="I35" s="49">
        <v>64</v>
      </c>
      <c r="J35" s="49">
        <v>78</v>
      </c>
      <c r="K35" s="49">
        <v>99</v>
      </c>
      <c r="L35" s="49">
        <v>162</v>
      </c>
      <c r="M35" s="49">
        <v>492</v>
      </c>
      <c r="N35" s="49">
        <v>690</v>
      </c>
      <c r="O35" s="49">
        <v>2366</v>
      </c>
    </row>
    <row r="36" spans="1:15" x14ac:dyDescent="0.3">
      <c r="A36" s="57"/>
      <c r="B36" s="40" t="s">
        <v>60</v>
      </c>
      <c r="C36" s="41">
        <v>0.18131868131868131</v>
      </c>
      <c r="D36" s="41">
        <v>3.127641589180051E-2</v>
      </c>
      <c r="E36" s="41">
        <v>2.2400676246830092E-2</v>
      </c>
      <c r="F36" s="41">
        <v>2.9163144547759933E-2</v>
      </c>
      <c r="G36" s="41">
        <v>2.4936601859678782E-2</v>
      </c>
      <c r="H36" s="41">
        <v>4.0997464074387154E-2</v>
      </c>
      <c r="I36" s="41">
        <v>2.7049873203719356E-2</v>
      </c>
      <c r="J36" s="41">
        <v>3.2967032967032968E-2</v>
      </c>
      <c r="K36" s="41">
        <v>4.1842772612003379E-2</v>
      </c>
      <c r="L36" s="41">
        <v>6.8469991546914619E-2</v>
      </c>
      <c r="M36" s="41">
        <v>0.20794590025359255</v>
      </c>
      <c r="N36" s="41">
        <v>0.29163144547759934</v>
      </c>
      <c r="O36" s="41">
        <v>1</v>
      </c>
    </row>
    <row r="39" spans="1:15" ht="26" x14ac:dyDescent="0.3">
      <c r="A39" s="44" t="s">
        <v>0</v>
      </c>
      <c r="B39" s="44" t="s">
        <v>39</v>
      </c>
      <c r="C39" s="45" t="s">
        <v>66</v>
      </c>
      <c r="D39" s="46">
        <v>2015</v>
      </c>
      <c r="E39" s="45">
        <v>2016</v>
      </c>
      <c r="F39" s="45">
        <v>2017</v>
      </c>
      <c r="G39" s="45">
        <v>2018</v>
      </c>
      <c r="H39" s="45">
        <v>2019</v>
      </c>
      <c r="I39" s="45">
        <v>2020</v>
      </c>
      <c r="J39" s="45">
        <v>2021</v>
      </c>
      <c r="K39" s="45">
        <v>2022</v>
      </c>
      <c r="L39" s="45">
        <v>2023</v>
      </c>
      <c r="M39" s="45">
        <v>2024</v>
      </c>
      <c r="N39" s="50" t="s">
        <v>69</v>
      </c>
      <c r="O39" s="45" t="s">
        <v>57</v>
      </c>
    </row>
    <row r="40" spans="1:15" x14ac:dyDescent="0.3">
      <c r="A40" s="55" t="s">
        <v>17</v>
      </c>
      <c r="B40" s="47" t="s">
        <v>9</v>
      </c>
      <c r="C40" s="48">
        <v>15</v>
      </c>
      <c r="D40" s="48">
        <v>0</v>
      </c>
      <c r="E40" s="48">
        <v>0</v>
      </c>
      <c r="F40" s="48">
        <v>3</v>
      </c>
      <c r="G40" s="48">
        <v>6</v>
      </c>
      <c r="H40" s="48">
        <v>17</v>
      </c>
      <c r="I40" s="48">
        <v>28</v>
      </c>
      <c r="J40" s="48">
        <v>46</v>
      </c>
      <c r="K40" s="48">
        <v>95</v>
      </c>
      <c r="L40" s="48">
        <v>162</v>
      </c>
      <c r="M40" s="48">
        <v>533</v>
      </c>
      <c r="N40" s="48">
        <v>632</v>
      </c>
      <c r="O40" s="48">
        <v>1537</v>
      </c>
    </row>
    <row r="41" spans="1:15" x14ac:dyDescent="0.3">
      <c r="A41" s="56"/>
      <c r="B41" s="47" t="s">
        <v>11</v>
      </c>
      <c r="C41" s="48">
        <v>125</v>
      </c>
      <c r="D41" s="48">
        <v>15</v>
      </c>
      <c r="E41" s="48">
        <v>33</v>
      </c>
      <c r="F41" s="48">
        <v>29</v>
      </c>
      <c r="G41" s="48">
        <v>54</v>
      </c>
      <c r="H41" s="48">
        <v>61</v>
      </c>
      <c r="I41" s="48">
        <v>57</v>
      </c>
      <c r="J41" s="48">
        <v>66</v>
      </c>
      <c r="K41" s="48">
        <v>72</v>
      </c>
      <c r="L41" s="48">
        <v>85</v>
      </c>
      <c r="M41" s="48">
        <v>118</v>
      </c>
      <c r="N41" s="48">
        <v>79</v>
      </c>
      <c r="O41" s="48">
        <v>794</v>
      </c>
    </row>
    <row r="42" spans="1:15" x14ac:dyDescent="0.3">
      <c r="A42" s="56"/>
      <c r="B42" s="47" t="s">
        <v>12</v>
      </c>
      <c r="C42" s="48">
        <v>0</v>
      </c>
      <c r="D42" s="48">
        <v>2</v>
      </c>
      <c r="E42" s="48">
        <v>3</v>
      </c>
      <c r="F42" s="48">
        <v>1</v>
      </c>
      <c r="G42" s="48">
        <v>0</v>
      </c>
      <c r="H42" s="48">
        <v>2</v>
      </c>
      <c r="I42" s="48">
        <v>2</v>
      </c>
      <c r="J42" s="48">
        <v>1</v>
      </c>
      <c r="K42" s="48">
        <v>1</v>
      </c>
      <c r="L42" s="48">
        <v>0</v>
      </c>
      <c r="M42" s="48">
        <v>0</v>
      </c>
      <c r="N42" s="48">
        <v>0</v>
      </c>
      <c r="O42" s="48">
        <v>12</v>
      </c>
    </row>
    <row r="43" spans="1:15" x14ac:dyDescent="0.3">
      <c r="A43" s="56"/>
      <c r="B43" s="47" t="s">
        <v>58</v>
      </c>
      <c r="C43" s="48">
        <v>148</v>
      </c>
      <c r="D43" s="48">
        <v>14</v>
      </c>
      <c r="E43" s="48">
        <v>26</v>
      </c>
      <c r="F43" s="48">
        <v>17</v>
      </c>
      <c r="G43" s="48">
        <v>20</v>
      </c>
      <c r="H43" s="48">
        <v>27</v>
      </c>
      <c r="I43" s="48">
        <v>21</v>
      </c>
      <c r="J43" s="48">
        <v>36</v>
      </c>
      <c r="K43" s="48">
        <v>28</v>
      </c>
      <c r="L43" s="48">
        <v>5</v>
      </c>
      <c r="M43" s="48">
        <v>2</v>
      </c>
      <c r="N43" s="48">
        <v>0</v>
      </c>
      <c r="O43" s="48">
        <v>344</v>
      </c>
    </row>
    <row r="44" spans="1:15" x14ac:dyDescent="0.3">
      <c r="A44" s="56"/>
      <c r="B44" s="47" t="s">
        <v>14</v>
      </c>
      <c r="C44" s="48">
        <v>3</v>
      </c>
      <c r="D44" s="48">
        <v>1</v>
      </c>
      <c r="E44" s="48">
        <v>2</v>
      </c>
      <c r="F44" s="48">
        <v>0</v>
      </c>
      <c r="G44" s="48">
        <v>3</v>
      </c>
      <c r="H44" s="48">
        <v>2</v>
      </c>
      <c r="I44" s="48">
        <v>4</v>
      </c>
      <c r="J44" s="48">
        <v>5</v>
      </c>
      <c r="K44" s="48">
        <v>4</v>
      </c>
      <c r="L44" s="48">
        <v>0</v>
      </c>
      <c r="M44" s="48">
        <v>0</v>
      </c>
      <c r="N44" s="48">
        <v>0</v>
      </c>
      <c r="O44" s="48">
        <v>24</v>
      </c>
    </row>
    <row r="45" spans="1:15" x14ac:dyDescent="0.3">
      <c r="A45" s="56"/>
      <c r="B45" s="47" t="s">
        <v>25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1</v>
      </c>
      <c r="L45" s="48">
        <v>0</v>
      </c>
      <c r="M45" s="48">
        <v>11</v>
      </c>
      <c r="N45" s="48">
        <v>40</v>
      </c>
      <c r="O45" s="48">
        <v>52</v>
      </c>
    </row>
    <row r="46" spans="1:15" x14ac:dyDescent="0.3">
      <c r="A46" s="56"/>
      <c r="B46" s="47" t="s">
        <v>26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2</v>
      </c>
      <c r="N46" s="48">
        <v>14</v>
      </c>
      <c r="O46" s="48">
        <v>16</v>
      </c>
    </row>
    <row r="47" spans="1:15" x14ac:dyDescent="0.3">
      <c r="A47" s="56"/>
      <c r="B47" s="47" t="s">
        <v>27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1</v>
      </c>
      <c r="M47" s="48">
        <v>0</v>
      </c>
      <c r="N47" s="48">
        <v>2</v>
      </c>
      <c r="O47" s="48">
        <v>3</v>
      </c>
    </row>
    <row r="48" spans="1:15" x14ac:dyDescent="0.3">
      <c r="A48" s="56"/>
      <c r="B48" s="47" t="s">
        <v>28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23</v>
      </c>
      <c r="M48" s="48">
        <v>36</v>
      </c>
      <c r="N48" s="48">
        <v>30</v>
      </c>
      <c r="O48" s="48">
        <v>89</v>
      </c>
    </row>
    <row r="49" spans="1:15" x14ac:dyDescent="0.3">
      <c r="A49" s="56"/>
      <c r="B49" s="47" t="s">
        <v>29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26</v>
      </c>
      <c r="M49" s="48">
        <v>27</v>
      </c>
      <c r="N49" s="48">
        <v>23</v>
      </c>
      <c r="O49" s="48">
        <v>76</v>
      </c>
    </row>
    <row r="50" spans="1:15" x14ac:dyDescent="0.3">
      <c r="A50" s="56"/>
      <c r="B50" s="47" t="s">
        <v>30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1</v>
      </c>
      <c r="N50" s="48">
        <v>0</v>
      </c>
      <c r="O50" s="48">
        <v>1</v>
      </c>
    </row>
    <row r="51" spans="1:15" x14ac:dyDescent="0.3">
      <c r="A51" s="56"/>
      <c r="B51" s="40" t="s">
        <v>59</v>
      </c>
      <c r="C51" s="49">
        <v>291</v>
      </c>
      <c r="D51" s="49">
        <v>32</v>
      </c>
      <c r="E51" s="49">
        <v>64</v>
      </c>
      <c r="F51" s="49">
        <v>50</v>
      </c>
      <c r="G51" s="49">
        <v>83</v>
      </c>
      <c r="H51" s="49">
        <v>109</v>
      </c>
      <c r="I51" s="49">
        <v>112</v>
      </c>
      <c r="J51" s="49">
        <v>154</v>
      </c>
      <c r="K51" s="49">
        <v>201</v>
      </c>
      <c r="L51" s="49">
        <v>302</v>
      </c>
      <c r="M51" s="49">
        <v>730</v>
      </c>
      <c r="N51" s="49">
        <v>820</v>
      </c>
      <c r="O51" s="49">
        <v>2948</v>
      </c>
    </row>
    <row r="52" spans="1:15" x14ac:dyDescent="0.3">
      <c r="A52" s="57"/>
      <c r="B52" s="40" t="s">
        <v>60</v>
      </c>
      <c r="C52" s="41">
        <v>9.8710990502035273E-2</v>
      </c>
      <c r="D52" s="41">
        <v>1.0854816824966078E-2</v>
      </c>
      <c r="E52" s="41">
        <v>2.1709633649932156E-2</v>
      </c>
      <c r="F52" s="41">
        <v>1.6960651289009497E-2</v>
      </c>
      <c r="G52" s="41">
        <v>2.8154681139755767E-2</v>
      </c>
      <c r="H52" s="41">
        <v>3.6974219810040704E-2</v>
      </c>
      <c r="I52" s="41">
        <v>3.7991858887381276E-2</v>
      </c>
      <c r="J52" s="41">
        <v>5.2238805970149252E-2</v>
      </c>
      <c r="K52" s="41">
        <v>6.8181818181818177E-2</v>
      </c>
      <c r="L52" s="41">
        <v>0.10244233378561737</v>
      </c>
      <c r="M52" s="41">
        <v>0.24762550881953868</v>
      </c>
      <c r="N52" s="41">
        <v>0.27815468113975578</v>
      </c>
      <c r="O52" s="41">
        <v>1</v>
      </c>
    </row>
    <row r="55" spans="1:15" ht="26" x14ac:dyDescent="0.3">
      <c r="A55" s="44" t="s">
        <v>0</v>
      </c>
      <c r="B55" s="44" t="s">
        <v>39</v>
      </c>
      <c r="C55" s="45" t="s">
        <v>66</v>
      </c>
      <c r="D55" s="46">
        <v>2015</v>
      </c>
      <c r="E55" s="45">
        <v>2016</v>
      </c>
      <c r="F55" s="45">
        <v>2017</v>
      </c>
      <c r="G55" s="45">
        <v>2018</v>
      </c>
      <c r="H55" s="45">
        <v>2019</v>
      </c>
      <c r="I55" s="45">
        <v>2020</v>
      </c>
      <c r="J55" s="45">
        <v>2021</v>
      </c>
      <c r="K55" s="45">
        <v>2022</v>
      </c>
      <c r="L55" s="45">
        <v>2023</v>
      </c>
      <c r="M55" s="45">
        <v>2024</v>
      </c>
      <c r="N55" s="50" t="s">
        <v>69</v>
      </c>
      <c r="O55" s="45" t="s">
        <v>57</v>
      </c>
    </row>
    <row r="56" spans="1:15" x14ac:dyDescent="0.3">
      <c r="A56" s="55" t="s">
        <v>22</v>
      </c>
      <c r="B56" s="47" t="s">
        <v>9</v>
      </c>
      <c r="C56" s="48">
        <v>0</v>
      </c>
      <c r="D56" s="48">
        <v>1</v>
      </c>
      <c r="E56" s="48">
        <v>0</v>
      </c>
      <c r="F56" s="48">
        <v>1</v>
      </c>
      <c r="G56" s="48">
        <v>1</v>
      </c>
      <c r="H56" s="48">
        <v>0</v>
      </c>
      <c r="I56" s="48">
        <v>1</v>
      </c>
      <c r="J56" s="48">
        <v>3</v>
      </c>
      <c r="K56" s="48">
        <v>61</v>
      </c>
      <c r="L56" s="48">
        <v>283</v>
      </c>
      <c r="M56" s="48">
        <v>1263</v>
      </c>
      <c r="N56" s="48">
        <v>1850</v>
      </c>
      <c r="O56" s="48">
        <v>3464</v>
      </c>
    </row>
    <row r="57" spans="1:15" x14ac:dyDescent="0.3">
      <c r="A57" s="56"/>
      <c r="B57" s="47" t="s">
        <v>11</v>
      </c>
      <c r="C57" s="48">
        <v>22</v>
      </c>
      <c r="D57" s="48">
        <v>36</v>
      </c>
      <c r="E57" s="48">
        <v>50</v>
      </c>
      <c r="F57" s="48">
        <v>62</v>
      </c>
      <c r="G57" s="48">
        <v>90</v>
      </c>
      <c r="H57" s="48">
        <v>139</v>
      </c>
      <c r="I57" s="48">
        <v>97</v>
      </c>
      <c r="J57" s="48">
        <v>181</v>
      </c>
      <c r="K57" s="48">
        <v>182</v>
      </c>
      <c r="L57" s="48">
        <v>213</v>
      </c>
      <c r="M57" s="48">
        <v>303</v>
      </c>
      <c r="N57" s="48">
        <v>197</v>
      </c>
      <c r="O57" s="48">
        <v>1572</v>
      </c>
    </row>
    <row r="58" spans="1:15" x14ac:dyDescent="0.3">
      <c r="A58" s="56"/>
      <c r="B58" s="47" t="s">
        <v>12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</row>
    <row r="59" spans="1:15" x14ac:dyDescent="0.3">
      <c r="A59" s="56"/>
      <c r="B59" s="47" t="s">
        <v>58</v>
      </c>
      <c r="C59" s="48">
        <v>17</v>
      </c>
      <c r="D59" s="48">
        <v>45</v>
      </c>
      <c r="E59" s="48">
        <v>48</v>
      </c>
      <c r="F59" s="48">
        <v>58</v>
      </c>
      <c r="G59" s="48">
        <v>35</v>
      </c>
      <c r="H59" s="48">
        <v>46</v>
      </c>
      <c r="I59" s="48">
        <v>46</v>
      </c>
      <c r="J59" s="48">
        <v>56</v>
      </c>
      <c r="K59" s="48">
        <v>40</v>
      </c>
      <c r="L59" s="48">
        <v>2</v>
      </c>
      <c r="M59" s="48">
        <v>0</v>
      </c>
      <c r="N59" s="48">
        <v>0</v>
      </c>
      <c r="O59" s="48">
        <v>393</v>
      </c>
    </row>
    <row r="60" spans="1:15" x14ac:dyDescent="0.3">
      <c r="A60" s="56"/>
      <c r="B60" s="47" t="s">
        <v>14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</row>
    <row r="61" spans="1:15" x14ac:dyDescent="0.3">
      <c r="A61" s="56"/>
      <c r="B61" s="47" t="s">
        <v>25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3</v>
      </c>
      <c r="N61" s="48">
        <v>92</v>
      </c>
      <c r="O61" s="48">
        <v>95</v>
      </c>
    </row>
    <row r="62" spans="1:15" x14ac:dyDescent="0.3">
      <c r="A62" s="56"/>
      <c r="B62" s="47" t="s">
        <v>26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2</v>
      </c>
      <c r="M62" s="48">
        <v>4</v>
      </c>
      <c r="N62" s="48">
        <v>34</v>
      </c>
      <c r="O62" s="48">
        <v>40</v>
      </c>
    </row>
    <row r="63" spans="1:15" x14ac:dyDescent="0.3">
      <c r="A63" s="56"/>
      <c r="B63" s="47" t="s">
        <v>27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2</v>
      </c>
      <c r="N63" s="48">
        <v>3</v>
      </c>
      <c r="O63" s="48">
        <v>5</v>
      </c>
    </row>
    <row r="64" spans="1:15" x14ac:dyDescent="0.3">
      <c r="A64" s="56"/>
      <c r="B64" s="47" t="s">
        <v>28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10</v>
      </c>
      <c r="L64" s="48">
        <v>91</v>
      </c>
      <c r="M64" s="48">
        <v>110</v>
      </c>
      <c r="N64" s="48">
        <v>76</v>
      </c>
      <c r="O64" s="48">
        <v>287</v>
      </c>
    </row>
    <row r="65" spans="1:15" x14ac:dyDescent="0.3">
      <c r="A65" s="56"/>
      <c r="B65" s="47" t="s">
        <v>29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1</v>
      </c>
      <c r="L65" s="48">
        <v>44</v>
      </c>
      <c r="M65" s="48">
        <v>41</v>
      </c>
      <c r="N65" s="48">
        <v>22</v>
      </c>
      <c r="O65" s="48">
        <v>108</v>
      </c>
    </row>
    <row r="66" spans="1:15" x14ac:dyDescent="0.3">
      <c r="A66" s="56"/>
      <c r="B66" s="47" t="s">
        <v>30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4</v>
      </c>
      <c r="M66" s="48">
        <v>1</v>
      </c>
      <c r="N66" s="48">
        <v>1</v>
      </c>
      <c r="O66" s="48">
        <v>6</v>
      </c>
    </row>
    <row r="67" spans="1:15" x14ac:dyDescent="0.3">
      <c r="A67" s="56"/>
      <c r="B67" s="40" t="s">
        <v>59</v>
      </c>
      <c r="C67" s="49">
        <v>39</v>
      </c>
      <c r="D67" s="49">
        <v>82</v>
      </c>
      <c r="E67" s="49">
        <v>98</v>
      </c>
      <c r="F67" s="49">
        <v>121</v>
      </c>
      <c r="G67" s="49">
        <v>126</v>
      </c>
      <c r="H67" s="49">
        <v>185</v>
      </c>
      <c r="I67" s="49">
        <v>144</v>
      </c>
      <c r="J67" s="49">
        <v>240</v>
      </c>
      <c r="K67" s="49">
        <v>294</v>
      </c>
      <c r="L67" s="49">
        <v>639</v>
      </c>
      <c r="M67" s="49">
        <v>1727</v>
      </c>
      <c r="N67" s="49">
        <v>2275</v>
      </c>
      <c r="O67" s="49">
        <v>5970</v>
      </c>
    </row>
    <row r="68" spans="1:15" x14ac:dyDescent="0.3">
      <c r="A68" s="57"/>
      <c r="B68" s="40" t="s">
        <v>60</v>
      </c>
      <c r="C68" s="41">
        <v>6.5326633165829146E-3</v>
      </c>
      <c r="D68" s="41">
        <v>1.373534338358459E-2</v>
      </c>
      <c r="E68" s="41">
        <v>1.6415410385259632E-2</v>
      </c>
      <c r="F68" s="41">
        <v>2.0268006700167505E-2</v>
      </c>
      <c r="G68" s="41">
        <v>2.1105527638190954E-2</v>
      </c>
      <c r="H68" s="41">
        <v>3.0988274706867672E-2</v>
      </c>
      <c r="I68" s="41">
        <v>2.4120603015075376E-2</v>
      </c>
      <c r="J68" s="41">
        <v>4.0201005025125629E-2</v>
      </c>
      <c r="K68" s="41">
        <v>4.9246231155778891E-2</v>
      </c>
      <c r="L68" s="41">
        <v>0.10703517587939698</v>
      </c>
      <c r="M68" s="41">
        <v>0.28927973199329982</v>
      </c>
      <c r="N68" s="41">
        <v>0.38107202680067004</v>
      </c>
      <c r="O68" s="41">
        <v>1</v>
      </c>
    </row>
    <row r="71" spans="1:15" ht="26" x14ac:dyDescent="0.3">
      <c r="A71" s="44" t="s">
        <v>0</v>
      </c>
      <c r="B71" s="44" t="s">
        <v>39</v>
      </c>
      <c r="C71" s="45" t="s">
        <v>66</v>
      </c>
      <c r="D71" s="46">
        <v>2015</v>
      </c>
      <c r="E71" s="45">
        <v>2016</v>
      </c>
      <c r="F71" s="45">
        <v>2017</v>
      </c>
      <c r="G71" s="45">
        <v>2018</v>
      </c>
      <c r="H71" s="45">
        <v>2019</v>
      </c>
      <c r="I71" s="45">
        <v>2020</v>
      </c>
      <c r="J71" s="45">
        <v>2021</v>
      </c>
      <c r="K71" s="45">
        <v>2022</v>
      </c>
      <c r="L71" s="45">
        <v>2023</v>
      </c>
      <c r="M71" s="45">
        <v>2024</v>
      </c>
      <c r="N71" s="50" t="s">
        <v>69</v>
      </c>
      <c r="O71" s="45" t="s">
        <v>57</v>
      </c>
    </row>
    <row r="72" spans="1:15" x14ac:dyDescent="0.3">
      <c r="A72" s="55" t="s">
        <v>19</v>
      </c>
      <c r="B72" s="47" t="s">
        <v>9</v>
      </c>
      <c r="C72" s="48">
        <v>49</v>
      </c>
      <c r="D72" s="48">
        <v>4</v>
      </c>
      <c r="E72" s="48">
        <v>6</v>
      </c>
      <c r="F72" s="48">
        <v>20</v>
      </c>
      <c r="G72" s="48">
        <v>17</v>
      </c>
      <c r="H72" s="48">
        <v>39</v>
      </c>
      <c r="I72" s="48">
        <v>41</v>
      </c>
      <c r="J72" s="48">
        <v>53</v>
      </c>
      <c r="K72" s="48">
        <v>156</v>
      </c>
      <c r="L72" s="48">
        <v>461</v>
      </c>
      <c r="M72" s="48">
        <v>1453</v>
      </c>
      <c r="N72" s="48">
        <v>1188</v>
      </c>
      <c r="O72" s="48">
        <v>3487</v>
      </c>
    </row>
    <row r="73" spans="1:15" x14ac:dyDescent="0.3">
      <c r="A73" s="56"/>
      <c r="B73" s="47" t="s">
        <v>11</v>
      </c>
      <c r="C73" s="48">
        <v>23</v>
      </c>
      <c r="D73" s="48">
        <v>4</v>
      </c>
      <c r="E73" s="48">
        <v>4</v>
      </c>
      <c r="F73" s="48">
        <v>11</v>
      </c>
      <c r="G73" s="48">
        <v>15</v>
      </c>
      <c r="H73" s="48">
        <v>23</v>
      </c>
      <c r="I73" s="48">
        <v>29</v>
      </c>
      <c r="J73" s="48">
        <v>55</v>
      </c>
      <c r="K73" s="48">
        <v>66</v>
      </c>
      <c r="L73" s="48">
        <v>74</v>
      </c>
      <c r="M73" s="48">
        <v>136</v>
      </c>
      <c r="N73" s="48">
        <v>120</v>
      </c>
      <c r="O73" s="48">
        <v>560</v>
      </c>
    </row>
    <row r="74" spans="1:15" x14ac:dyDescent="0.3">
      <c r="A74" s="56"/>
      <c r="B74" s="47" t="s">
        <v>12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</row>
    <row r="75" spans="1:15" x14ac:dyDescent="0.3">
      <c r="A75" s="56"/>
      <c r="B75" s="47" t="s">
        <v>58</v>
      </c>
      <c r="C75" s="48">
        <v>110</v>
      </c>
      <c r="D75" s="48">
        <v>20</v>
      </c>
      <c r="E75" s="48">
        <v>26</v>
      </c>
      <c r="F75" s="48">
        <v>23</v>
      </c>
      <c r="G75" s="48">
        <v>28</v>
      </c>
      <c r="H75" s="48">
        <v>40</v>
      </c>
      <c r="I75" s="48">
        <v>27</v>
      </c>
      <c r="J75" s="48">
        <v>38</v>
      </c>
      <c r="K75" s="48">
        <v>28</v>
      </c>
      <c r="L75" s="48">
        <v>1</v>
      </c>
      <c r="M75" s="48">
        <v>1</v>
      </c>
      <c r="N75" s="48">
        <v>0</v>
      </c>
      <c r="O75" s="48">
        <v>342</v>
      </c>
    </row>
    <row r="76" spans="1:15" x14ac:dyDescent="0.3">
      <c r="A76" s="56"/>
      <c r="B76" s="47" t="s">
        <v>14</v>
      </c>
      <c r="C76" s="48">
        <v>3</v>
      </c>
      <c r="D76" s="48">
        <v>0</v>
      </c>
      <c r="E76" s="48">
        <v>0</v>
      </c>
      <c r="F76" s="48">
        <v>0</v>
      </c>
      <c r="G76" s="48">
        <v>3</v>
      </c>
      <c r="H76" s="48">
        <v>3</v>
      </c>
      <c r="I76" s="48">
        <v>0</v>
      </c>
      <c r="J76" s="48">
        <v>0</v>
      </c>
      <c r="K76" s="48">
        <v>0</v>
      </c>
      <c r="L76" s="48">
        <v>3</v>
      </c>
      <c r="M76" s="48">
        <v>0</v>
      </c>
      <c r="N76" s="48">
        <v>0</v>
      </c>
      <c r="O76" s="48">
        <v>12</v>
      </c>
    </row>
    <row r="77" spans="1:15" x14ac:dyDescent="0.3">
      <c r="A77" s="56"/>
      <c r="B77" s="47" t="s">
        <v>25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1</v>
      </c>
      <c r="M77" s="48">
        <v>11</v>
      </c>
      <c r="N77" s="48">
        <v>60</v>
      </c>
      <c r="O77" s="48">
        <v>72</v>
      </c>
    </row>
    <row r="78" spans="1:15" x14ac:dyDescent="0.3">
      <c r="A78" s="56"/>
      <c r="B78" s="47" t="s">
        <v>26</v>
      </c>
      <c r="C78" s="4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6</v>
      </c>
      <c r="N78" s="48">
        <v>18</v>
      </c>
      <c r="O78" s="48">
        <v>24</v>
      </c>
    </row>
    <row r="79" spans="1:15" x14ac:dyDescent="0.3">
      <c r="A79" s="56"/>
      <c r="B79" s="47" t="s">
        <v>27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1</v>
      </c>
      <c r="L79" s="48">
        <v>3</v>
      </c>
      <c r="M79" s="48">
        <v>8</v>
      </c>
      <c r="N79" s="48">
        <v>9</v>
      </c>
      <c r="O79" s="48">
        <v>21</v>
      </c>
    </row>
    <row r="80" spans="1:15" x14ac:dyDescent="0.3">
      <c r="A80" s="56"/>
      <c r="B80" s="47" t="s">
        <v>28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4</v>
      </c>
      <c r="L80" s="48">
        <v>97</v>
      </c>
      <c r="M80" s="48">
        <v>93</v>
      </c>
      <c r="N80" s="48">
        <v>43</v>
      </c>
      <c r="O80" s="48">
        <v>237</v>
      </c>
    </row>
    <row r="81" spans="1:15" x14ac:dyDescent="0.3">
      <c r="A81" s="56"/>
      <c r="B81" s="47" t="s">
        <v>29</v>
      </c>
      <c r="C81" s="48">
        <v>0</v>
      </c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1</v>
      </c>
      <c r="L81" s="48">
        <v>45</v>
      </c>
      <c r="M81" s="48">
        <v>42</v>
      </c>
      <c r="N81" s="48">
        <v>34</v>
      </c>
      <c r="O81" s="48">
        <v>122</v>
      </c>
    </row>
    <row r="82" spans="1:15" x14ac:dyDescent="0.3">
      <c r="A82" s="56"/>
      <c r="B82" s="47" t="s">
        <v>30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1</v>
      </c>
      <c r="M82" s="48">
        <v>0</v>
      </c>
      <c r="N82" s="48">
        <v>7</v>
      </c>
      <c r="O82" s="48">
        <v>8</v>
      </c>
    </row>
    <row r="83" spans="1:15" x14ac:dyDescent="0.3">
      <c r="A83" s="56"/>
      <c r="B83" s="40" t="s">
        <v>59</v>
      </c>
      <c r="C83" s="49">
        <v>185</v>
      </c>
      <c r="D83" s="49">
        <v>28</v>
      </c>
      <c r="E83" s="49">
        <v>36</v>
      </c>
      <c r="F83" s="49">
        <v>54</v>
      </c>
      <c r="G83" s="49">
        <v>63</v>
      </c>
      <c r="H83" s="49">
        <v>105</v>
      </c>
      <c r="I83" s="49">
        <v>97</v>
      </c>
      <c r="J83" s="49">
        <v>146</v>
      </c>
      <c r="K83" s="49">
        <v>256</v>
      </c>
      <c r="L83" s="49">
        <v>686</v>
      </c>
      <c r="M83" s="49">
        <v>1750</v>
      </c>
      <c r="N83" s="49">
        <v>1479</v>
      </c>
      <c r="O83" s="49">
        <v>4885</v>
      </c>
    </row>
    <row r="84" spans="1:15" x14ac:dyDescent="0.3">
      <c r="A84" s="57"/>
      <c r="B84" s="40" t="s">
        <v>60</v>
      </c>
      <c r="C84" s="41">
        <v>3.7871033776867964E-2</v>
      </c>
      <c r="D84" s="41">
        <v>5.7318321392016373E-3</v>
      </c>
      <c r="E84" s="41">
        <v>7.3694984646878198E-3</v>
      </c>
      <c r="F84" s="41">
        <v>1.1054247697031731E-2</v>
      </c>
      <c r="G84" s="41">
        <v>1.2896622313203685E-2</v>
      </c>
      <c r="H84" s="41">
        <v>2.1494370522006142E-2</v>
      </c>
      <c r="I84" s="41">
        <v>1.9856704196519959E-2</v>
      </c>
      <c r="J84" s="41">
        <v>2.9887410440122823E-2</v>
      </c>
      <c r="K84" s="41">
        <v>5.2405322415557828E-2</v>
      </c>
      <c r="L84" s="41">
        <v>0.14042988741044013</v>
      </c>
      <c r="M84" s="41">
        <v>0.35823950870010235</v>
      </c>
      <c r="N84" s="41">
        <v>0.30276356192425791</v>
      </c>
      <c r="O84" s="41">
        <v>1</v>
      </c>
    </row>
    <row r="87" spans="1:15" ht="26" x14ac:dyDescent="0.3">
      <c r="A87" s="44" t="s">
        <v>0</v>
      </c>
      <c r="B87" s="44" t="s">
        <v>39</v>
      </c>
      <c r="C87" s="45" t="s">
        <v>66</v>
      </c>
      <c r="D87" s="46">
        <v>2015</v>
      </c>
      <c r="E87" s="45">
        <v>2016</v>
      </c>
      <c r="F87" s="45">
        <v>2017</v>
      </c>
      <c r="G87" s="45">
        <v>2018</v>
      </c>
      <c r="H87" s="45">
        <v>2019</v>
      </c>
      <c r="I87" s="45">
        <v>2020</v>
      </c>
      <c r="J87" s="45">
        <v>2021</v>
      </c>
      <c r="K87" s="45">
        <v>2022</v>
      </c>
      <c r="L87" s="45">
        <v>2023</v>
      </c>
      <c r="M87" s="45">
        <v>2024</v>
      </c>
      <c r="N87" s="50" t="s">
        <v>69</v>
      </c>
      <c r="O87" s="45" t="s">
        <v>57</v>
      </c>
    </row>
    <row r="88" spans="1:15" x14ac:dyDescent="0.3">
      <c r="A88" s="55" t="s">
        <v>21</v>
      </c>
      <c r="B88" s="47" t="s">
        <v>9</v>
      </c>
      <c r="C88" s="48">
        <v>0</v>
      </c>
      <c r="D88" s="48">
        <v>0</v>
      </c>
      <c r="E88" s="48">
        <v>0</v>
      </c>
      <c r="F88" s="48">
        <v>2</v>
      </c>
      <c r="G88" s="48">
        <v>0</v>
      </c>
      <c r="H88" s="48">
        <v>4</v>
      </c>
      <c r="I88" s="48">
        <v>5</v>
      </c>
      <c r="J88" s="48">
        <v>48</v>
      </c>
      <c r="K88" s="48">
        <v>30</v>
      </c>
      <c r="L88" s="48">
        <v>79</v>
      </c>
      <c r="M88" s="48">
        <v>680</v>
      </c>
      <c r="N88" s="48">
        <v>1830</v>
      </c>
      <c r="O88" s="48">
        <v>2678</v>
      </c>
    </row>
    <row r="89" spans="1:15" x14ac:dyDescent="0.3">
      <c r="A89" s="56"/>
      <c r="B89" s="47" t="s">
        <v>11</v>
      </c>
      <c r="C89" s="48">
        <v>18</v>
      </c>
      <c r="D89" s="48">
        <v>1</v>
      </c>
      <c r="E89" s="48">
        <v>6</v>
      </c>
      <c r="F89" s="48">
        <v>8</v>
      </c>
      <c r="G89" s="48">
        <v>13</v>
      </c>
      <c r="H89" s="48">
        <v>24</v>
      </c>
      <c r="I89" s="48">
        <v>43</v>
      </c>
      <c r="J89" s="48">
        <v>54</v>
      </c>
      <c r="K89" s="48">
        <v>93</v>
      </c>
      <c r="L89" s="48">
        <v>141</v>
      </c>
      <c r="M89" s="48">
        <v>239</v>
      </c>
      <c r="N89" s="48">
        <v>145</v>
      </c>
      <c r="O89" s="48">
        <v>785</v>
      </c>
    </row>
    <row r="90" spans="1:15" x14ac:dyDescent="0.3">
      <c r="A90" s="56"/>
      <c r="B90" s="47" t="s">
        <v>12</v>
      </c>
      <c r="C90" s="48">
        <v>23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1</v>
      </c>
      <c r="K90" s="48">
        <v>1</v>
      </c>
      <c r="L90" s="48">
        <v>1</v>
      </c>
      <c r="M90" s="48">
        <v>0</v>
      </c>
      <c r="N90" s="48">
        <v>0</v>
      </c>
      <c r="O90" s="48">
        <v>26</v>
      </c>
    </row>
    <row r="91" spans="1:15" x14ac:dyDescent="0.3">
      <c r="A91" s="56"/>
      <c r="B91" s="47" t="s">
        <v>58</v>
      </c>
      <c r="C91" s="48">
        <v>264</v>
      </c>
      <c r="D91" s="48">
        <v>18</v>
      </c>
      <c r="E91" s="48">
        <v>20</v>
      </c>
      <c r="F91" s="48">
        <v>31</v>
      </c>
      <c r="G91" s="48">
        <v>28</v>
      </c>
      <c r="H91" s="48">
        <v>30</v>
      </c>
      <c r="I91" s="48">
        <v>28</v>
      </c>
      <c r="J91" s="48">
        <v>40</v>
      </c>
      <c r="K91" s="48">
        <v>46</v>
      </c>
      <c r="L91" s="48">
        <v>4</v>
      </c>
      <c r="M91" s="48">
        <v>0</v>
      </c>
      <c r="N91" s="48">
        <v>1</v>
      </c>
      <c r="O91" s="48">
        <v>510</v>
      </c>
    </row>
    <row r="92" spans="1:15" x14ac:dyDescent="0.3">
      <c r="A92" s="56"/>
      <c r="B92" s="47" t="s">
        <v>14</v>
      </c>
      <c r="C92" s="48">
        <v>10</v>
      </c>
      <c r="D92" s="48">
        <v>1</v>
      </c>
      <c r="E92" s="48">
        <v>5</v>
      </c>
      <c r="F92" s="48">
        <v>1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17</v>
      </c>
    </row>
    <row r="93" spans="1:15" x14ac:dyDescent="0.3">
      <c r="A93" s="56"/>
      <c r="B93" s="47" t="s">
        <v>25</v>
      </c>
      <c r="C93" s="48">
        <v>0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3</v>
      </c>
      <c r="N93" s="48">
        <v>54</v>
      </c>
      <c r="O93" s="48">
        <v>57</v>
      </c>
    </row>
    <row r="94" spans="1:15" x14ac:dyDescent="0.3">
      <c r="A94" s="56"/>
      <c r="B94" s="47" t="s">
        <v>26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2</v>
      </c>
      <c r="M94" s="48">
        <v>3</v>
      </c>
      <c r="N94" s="48">
        <v>23</v>
      </c>
      <c r="O94" s="48">
        <v>28</v>
      </c>
    </row>
    <row r="95" spans="1:15" x14ac:dyDescent="0.3">
      <c r="A95" s="56"/>
      <c r="B95" s="47" t="s">
        <v>27</v>
      </c>
      <c r="C95" s="48">
        <v>0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2</v>
      </c>
      <c r="M95" s="48">
        <v>5</v>
      </c>
      <c r="N95" s="48">
        <v>14</v>
      </c>
      <c r="O95" s="48">
        <v>21</v>
      </c>
    </row>
    <row r="96" spans="1:15" x14ac:dyDescent="0.3">
      <c r="A96" s="56"/>
      <c r="B96" s="47" t="s">
        <v>28</v>
      </c>
      <c r="C96" s="48">
        <v>0</v>
      </c>
      <c r="D96" s="48">
        <v>0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3</v>
      </c>
      <c r="L96" s="48">
        <v>58</v>
      </c>
      <c r="M96" s="48">
        <v>72</v>
      </c>
      <c r="N96" s="48">
        <v>53</v>
      </c>
      <c r="O96" s="48">
        <v>186</v>
      </c>
    </row>
    <row r="97" spans="1:15" x14ac:dyDescent="0.3">
      <c r="A97" s="56"/>
      <c r="B97" s="47" t="s">
        <v>29</v>
      </c>
      <c r="C97" s="48">
        <v>0</v>
      </c>
      <c r="D97" s="48">
        <v>0</v>
      </c>
      <c r="E97" s="48">
        <v>0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1</v>
      </c>
      <c r="L97" s="48">
        <v>12</v>
      </c>
      <c r="M97" s="48">
        <v>18</v>
      </c>
      <c r="N97" s="48">
        <v>10</v>
      </c>
      <c r="O97" s="48">
        <v>41</v>
      </c>
    </row>
    <row r="98" spans="1:15" x14ac:dyDescent="0.3">
      <c r="A98" s="56"/>
      <c r="B98" s="47" t="s">
        <v>30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1</v>
      </c>
      <c r="O98" s="48">
        <v>1</v>
      </c>
    </row>
    <row r="99" spans="1:15" x14ac:dyDescent="0.3">
      <c r="A99" s="56"/>
      <c r="B99" s="40" t="s">
        <v>59</v>
      </c>
      <c r="C99" s="49">
        <v>315</v>
      </c>
      <c r="D99" s="49">
        <v>20</v>
      </c>
      <c r="E99" s="49">
        <v>31</v>
      </c>
      <c r="F99" s="49">
        <v>42</v>
      </c>
      <c r="G99" s="49">
        <v>41</v>
      </c>
      <c r="H99" s="49">
        <v>58</v>
      </c>
      <c r="I99" s="49">
        <v>76</v>
      </c>
      <c r="J99" s="49">
        <v>143</v>
      </c>
      <c r="K99" s="49">
        <v>174</v>
      </c>
      <c r="L99" s="49">
        <v>299</v>
      </c>
      <c r="M99" s="49">
        <v>1020</v>
      </c>
      <c r="N99" s="49">
        <v>2131</v>
      </c>
      <c r="O99" s="49">
        <v>4350</v>
      </c>
    </row>
    <row r="100" spans="1:15" x14ac:dyDescent="0.3">
      <c r="A100" s="57"/>
      <c r="B100" s="40" t="s">
        <v>60</v>
      </c>
      <c r="C100" s="41">
        <v>7.2413793103448282E-2</v>
      </c>
      <c r="D100" s="41">
        <v>4.5977011494252873E-3</v>
      </c>
      <c r="E100" s="41">
        <v>7.1264367816091957E-3</v>
      </c>
      <c r="F100" s="41">
        <v>9.655172413793104E-3</v>
      </c>
      <c r="G100" s="41">
        <v>9.4252873563218393E-3</v>
      </c>
      <c r="H100" s="41">
        <v>1.3333333333333334E-2</v>
      </c>
      <c r="I100" s="41">
        <v>1.747126436781609E-2</v>
      </c>
      <c r="J100" s="41">
        <v>3.2873563218390807E-2</v>
      </c>
      <c r="K100" s="41">
        <v>0.04</v>
      </c>
      <c r="L100" s="41">
        <v>6.8735632183908046E-2</v>
      </c>
      <c r="M100" s="41">
        <v>0.23448275862068965</v>
      </c>
      <c r="N100" s="41">
        <v>0.48988505747126437</v>
      </c>
      <c r="O100" s="41">
        <v>1</v>
      </c>
    </row>
    <row r="103" spans="1:15" ht="26" x14ac:dyDescent="0.3">
      <c r="A103" s="44" t="s">
        <v>0</v>
      </c>
      <c r="B103" s="44" t="s">
        <v>39</v>
      </c>
      <c r="C103" s="45" t="s">
        <v>66</v>
      </c>
      <c r="D103" s="46">
        <v>2015</v>
      </c>
      <c r="E103" s="45">
        <v>2016</v>
      </c>
      <c r="F103" s="45">
        <v>2017</v>
      </c>
      <c r="G103" s="45">
        <v>2018</v>
      </c>
      <c r="H103" s="45">
        <v>2019</v>
      </c>
      <c r="I103" s="45">
        <v>2020</v>
      </c>
      <c r="J103" s="45">
        <v>2021</v>
      </c>
      <c r="K103" s="45">
        <v>2022</v>
      </c>
      <c r="L103" s="45">
        <v>2023</v>
      </c>
      <c r="M103" s="45">
        <v>2024</v>
      </c>
      <c r="N103" s="50" t="s">
        <v>69</v>
      </c>
      <c r="O103" s="45" t="s">
        <v>57</v>
      </c>
    </row>
    <row r="104" spans="1:15" x14ac:dyDescent="0.3">
      <c r="A104" s="55" t="s">
        <v>20</v>
      </c>
      <c r="B104" s="47" t="s">
        <v>9</v>
      </c>
      <c r="C104" s="48">
        <v>73</v>
      </c>
      <c r="D104" s="48">
        <v>2</v>
      </c>
      <c r="E104" s="48">
        <v>0</v>
      </c>
      <c r="F104" s="48">
        <v>3</v>
      </c>
      <c r="G104" s="48">
        <v>4</v>
      </c>
      <c r="H104" s="48">
        <v>3</v>
      </c>
      <c r="I104" s="48">
        <v>8</v>
      </c>
      <c r="J104" s="48">
        <v>10</v>
      </c>
      <c r="K104" s="48">
        <v>30</v>
      </c>
      <c r="L104" s="48">
        <v>241</v>
      </c>
      <c r="M104" s="48">
        <v>882</v>
      </c>
      <c r="N104" s="48">
        <v>1577</v>
      </c>
      <c r="O104" s="48">
        <v>2833</v>
      </c>
    </row>
    <row r="105" spans="1:15" x14ac:dyDescent="0.3">
      <c r="A105" s="56"/>
      <c r="B105" s="47" t="s">
        <v>11</v>
      </c>
      <c r="C105" s="48">
        <v>70</v>
      </c>
      <c r="D105" s="48">
        <v>10</v>
      </c>
      <c r="E105" s="48">
        <v>11</v>
      </c>
      <c r="F105" s="48">
        <v>9</v>
      </c>
      <c r="G105" s="48">
        <v>19</v>
      </c>
      <c r="H105" s="48">
        <v>18</v>
      </c>
      <c r="I105" s="48">
        <v>23</v>
      </c>
      <c r="J105" s="48">
        <v>44</v>
      </c>
      <c r="K105" s="48">
        <v>56</v>
      </c>
      <c r="L105" s="48">
        <v>91</v>
      </c>
      <c r="M105" s="48">
        <v>104</v>
      </c>
      <c r="N105" s="48">
        <v>76</v>
      </c>
      <c r="O105" s="48">
        <v>531</v>
      </c>
    </row>
    <row r="106" spans="1:15" x14ac:dyDescent="0.3">
      <c r="A106" s="56"/>
      <c r="B106" s="47" t="s">
        <v>12</v>
      </c>
      <c r="C106" s="48">
        <v>2</v>
      </c>
      <c r="D106" s="48">
        <v>2</v>
      </c>
      <c r="E106" s="48">
        <v>1</v>
      </c>
      <c r="F106" s="48">
        <v>0</v>
      </c>
      <c r="G106" s="48">
        <v>1</v>
      </c>
      <c r="H106" s="48">
        <v>0</v>
      </c>
      <c r="I106" s="48">
        <v>0</v>
      </c>
      <c r="J106" s="48">
        <v>0</v>
      </c>
      <c r="K106" s="48">
        <v>1</v>
      </c>
      <c r="L106" s="48">
        <v>0</v>
      </c>
      <c r="M106" s="48">
        <v>0</v>
      </c>
      <c r="N106" s="48">
        <v>0</v>
      </c>
      <c r="O106" s="48">
        <v>7</v>
      </c>
    </row>
    <row r="107" spans="1:15" x14ac:dyDescent="0.3">
      <c r="A107" s="56"/>
      <c r="B107" s="47" t="s">
        <v>58</v>
      </c>
      <c r="C107" s="48">
        <v>71</v>
      </c>
      <c r="D107" s="48">
        <v>10</v>
      </c>
      <c r="E107" s="48">
        <v>18</v>
      </c>
      <c r="F107" s="48">
        <v>13</v>
      </c>
      <c r="G107" s="48">
        <v>14</v>
      </c>
      <c r="H107" s="48">
        <v>17</v>
      </c>
      <c r="I107" s="48">
        <v>10</v>
      </c>
      <c r="J107" s="48">
        <v>6</v>
      </c>
      <c r="K107" s="48">
        <v>16</v>
      </c>
      <c r="L107" s="48">
        <v>2</v>
      </c>
      <c r="M107" s="48">
        <v>0</v>
      </c>
      <c r="N107" s="48">
        <v>0</v>
      </c>
      <c r="O107" s="48">
        <v>177</v>
      </c>
    </row>
    <row r="108" spans="1:15" x14ac:dyDescent="0.3">
      <c r="A108" s="56"/>
      <c r="B108" s="47" t="s">
        <v>14</v>
      </c>
      <c r="C108" s="48">
        <v>3</v>
      </c>
      <c r="D108" s="48">
        <v>1</v>
      </c>
      <c r="E108" s="48">
        <v>1</v>
      </c>
      <c r="F108" s="48">
        <v>1</v>
      </c>
      <c r="G108" s="48">
        <v>0</v>
      </c>
      <c r="H108" s="48">
        <v>0</v>
      </c>
      <c r="I108" s="48">
        <v>0</v>
      </c>
      <c r="J108" s="48">
        <v>0</v>
      </c>
      <c r="K108" s="48">
        <v>0</v>
      </c>
      <c r="L108" s="48">
        <v>2</v>
      </c>
      <c r="M108" s="48">
        <v>0</v>
      </c>
      <c r="N108" s="48">
        <v>0</v>
      </c>
      <c r="O108" s="48">
        <v>8</v>
      </c>
    </row>
    <row r="109" spans="1:15" x14ac:dyDescent="0.3">
      <c r="A109" s="56"/>
      <c r="B109" s="47" t="s">
        <v>25</v>
      </c>
      <c r="C109" s="48">
        <v>0</v>
      </c>
      <c r="D109" s="48">
        <v>0</v>
      </c>
      <c r="E109" s="48"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v>0</v>
      </c>
      <c r="K109" s="48">
        <v>0</v>
      </c>
      <c r="L109" s="48">
        <v>1</v>
      </c>
      <c r="M109" s="48">
        <v>12</v>
      </c>
      <c r="N109" s="48">
        <v>42</v>
      </c>
      <c r="O109" s="48">
        <v>55</v>
      </c>
    </row>
    <row r="110" spans="1:15" x14ac:dyDescent="0.3">
      <c r="A110" s="56"/>
      <c r="B110" s="47" t="s">
        <v>26</v>
      </c>
      <c r="C110" s="48">
        <v>0</v>
      </c>
      <c r="D110" s="48">
        <v>0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0</v>
      </c>
      <c r="L110" s="48">
        <v>3</v>
      </c>
      <c r="M110" s="48">
        <v>9</v>
      </c>
      <c r="N110" s="48">
        <v>19</v>
      </c>
      <c r="O110" s="48">
        <v>31</v>
      </c>
    </row>
    <row r="111" spans="1:15" x14ac:dyDescent="0.3">
      <c r="A111" s="56"/>
      <c r="B111" s="47" t="s">
        <v>27</v>
      </c>
      <c r="C111" s="48">
        <v>0</v>
      </c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1</v>
      </c>
      <c r="M111" s="48">
        <v>2</v>
      </c>
      <c r="N111" s="48">
        <v>3</v>
      </c>
      <c r="O111" s="48">
        <v>6</v>
      </c>
    </row>
    <row r="112" spans="1:15" x14ac:dyDescent="0.3">
      <c r="A112" s="56"/>
      <c r="B112" s="47" t="s">
        <v>28</v>
      </c>
      <c r="C112" s="48">
        <v>0</v>
      </c>
      <c r="D112" s="48">
        <v>0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48">
        <v>0</v>
      </c>
      <c r="K112" s="48">
        <v>0</v>
      </c>
      <c r="L112" s="48">
        <v>22</v>
      </c>
      <c r="M112" s="48">
        <v>30</v>
      </c>
      <c r="N112" s="48">
        <v>22</v>
      </c>
      <c r="O112" s="48">
        <v>74</v>
      </c>
    </row>
    <row r="113" spans="1:15" x14ac:dyDescent="0.3">
      <c r="A113" s="56"/>
      <c r="B113" s="47" t="s">
        <v>29</v>
      </c>
      <c r="C113" s="48">
        <v>0</v>
      </c>
      <c r="D113" s="48">
        <v>0</v>
      </c>
      <c r="E113" s="48">
        <v>0</v>
      </c>
      <c r="F113" s="48">
        <v>0</v>
      </c>
      <c r="G113" s="48">
        <v>0</v>
      </c>
      <c r="H113" s="48">
        <v>0</v>
      </c>
      <c r="I113" s="48">
        <v>0</v>
      </c>
      <c r="J113" s="48">
        <v>0</v>
      </c>
      <c r="K113" s="48">
        <v>0</v>
      </c>
      <c r="L113" s="48">
        <v>33</v>
      </c>
      <c r="M113" s="48">
        <v>41</v>
      </c>
      <c r="N113" s="48">
        <v>21</v>
      </c>
      <c r="O113" s="48">
        <v>95</v>
      </c>
    </row>
    <row r="114" spans="1:15" x14ac:dyDescent="0.3">
      <c r="A114" s="56"/>
      <c r="B114" s="47" t="s">
        <v>30</v>
      </c>
      <c r="C114" s="48">
        <v>0</v>
      </c>
      <c r="D114" s="48">
        <v>0</v>
      </c>
      <c r="E114" s="48">
        <v>0</v>
      </c>
      <c r="F114" s="48">
        <v>0</v>
      </c>
      <c r="G114" s="48">
        <v>0</v>
      </c>
      <c r="H114" s="48">
        <v>0</v>
      </c>
      <c r="I114" s="48">
        <v>0</v>
      </c>
      <c r="J114" s="48">
        <v>0</v>
      </c>
      <c r="K114" s="48">
        <v>0</v>
      </c>
      <c r="L114" s="48">
        <v>0</v>
      </c>
      <c r="M114" s="48">
        <v>0</v>
      </c>
      <c r="N114" s="48">
        <v>2</v>
      </c>
      <c r="O114" s="48">
        <v>2</v>
      </c>
    </row>
    <row r="115" spans="1:15" x14ac:dyDescent="0.3">
      <c r="A115" s="56"/>
      <c r="B115" s="40" t="s">
        <v>59</v>
      </c>
      <c r="C115" s="49">
        <v>219</v>
      </c>
      <c r="D115" s="49">
        <v>25</v>
      </c>
      <c r="E115" s="49">
        <v>31</v>
      </c>
      <c r="F115" s="49">
        <v>26</v>
      </c>
      <c r="G115" s="49">
        <v>38</v>
      </c>
      <c r="H115" s="49">
        <v>38</v>
      </c>
      <c r="I115" s="49">
        <v>41</v>
      </c>
      <c r="J115" s="49">
        <v>60</v>
      </c>
      <c r="K115" s="49">
        <v>103</v>
      </c>
      <c r="L115" s="49">
        <v>396</v>
      </c>
      <c r="M115" s="49">
        <v>1080</v>
      </c>
      <c r="N115" s="49">
        <v>1762</v>
      </c>
      <c r="O115" s="49">
        <v>3819</v>
      </c>
    </row>
    <row r="116" spans="1:15" x14ac:dyDescent="0.3">
      <c r="A116" s="57"/>
      <c r="B116" s="40" t="s">
        <v>60</v>
      </c>
      <c r="C116" s="41">
        <v>5.7344854673998427E-2</v>
      </c>
      <c r="D116" s="41">
        <v>6.546216286986122E-3</v>
      </c>
      <c r="E116" s="41">
        <v>8.1173081958627914E-3</v>
      </c>
      <c r="F116" s="41">
        <v>6.8080649384655665E-3</v>
      </c>
      <c r="G116" s="41">
        <v>9.9502487562189053E-3</v>
      </c>
      <c r="H116" s="41">
        <v>9.9502487562189053E-3</v>
      </c>
      <c r="I116" s="41">
        <v>1.073579471065724E-2</v>
      </c>
      <c r="J116" s="41">
        <v>1.5710919088766692E-2</v>
      </c>
      <c r="K116" s="41">
        <v>2.6970411102382824E-2</v>
      </c>
      <c r="L116" s="41">
        <v>0.10369206598586017</v>
      </c>
      <c r="M116" s="41">
        <v>0.28279654359780049</v>
      </c>
      <c r="N116" s="41">
        <v>0.46137732390678188</v>
      </c>
      <c r="O116" s="41">
        <v>1</v>
      </c>
    </row>
    <row r="118" spans="1:15" x14ac:dyDescent="0.3">
      <c r="A118" s="29" t="s">
        <v>71</v>
      </c>
    </row>
    <row r="119" spans="1:15" x14ac:dyDescent="0.3">
      <c r="A119" s="29" t="s">
        <v>65</v>
      </c>
    </row>
  </sheetData>
  <mergeCells count="7">
    <mergeCell ref="A104:A116"/>
    <mergeCell ref="A8:A20"/>
    <mergeCell ref="A24:A36"/>
    <mergeCell ref="A40:A52"/>
    <mergeCell ref="A56:A68"/>
    <mergeCell ref="A72:A84"/>
    <mergeCell ref="A88:A10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FCFEB3-CE7E-4C36-83D6-76DF0455DC4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279E6D-9DA6-4BBE-9A8E-35A13C7F74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DC8122-C0F7-46D9-BB23-C07C4EF218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2025-10-16T13:37:38Z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