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arina.calanca\Documents\SMART WORKING\dati FOCUS\2025\20250903\SIECIC Monitoraggio trimestrale\250630MonitoraggioSIECIC\"/>
    </mc:Choice>
  </mc:AlternateContent>
  <xr:revisionPtr revIDLastSave="0" documentId="13_ncr:1_{CE17D6A5-9C4C-4A14-8CEA-7158745852D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eggimi" sheetId="5" r:id="rId1"/>
    <sheet name="Flussi SIECIC" sheetId="3" r:id="rId2"/>
    <sheet name="Variazione pendenti SIECIC" sheetId="2" r:id="rId3"/>
    <sheet name="Stratigrafia pendenti SIECIC" sheetId="15" r:id="rId4"/>
  </sheets>
  <definedNames>
    <definedName name="_xlnm._FilterDatabase" localSheetId="1" hidden="1">'Flussi SIECIC'!$A$6:$B$6</definedName>
    <definedName name="_xlnm._FilterDatabase" localSheetId="2" hidden="1">'Variazione pendenti SIECIC'!$A$6:$F$6</definedName>
    <definedName name="_xlnm.Print_Area" localSheetId="1">'Flussi SIECIC'!$A$1:$B$52</definedName>
    <definedName name="_xlnm.Print_Area" localSheetId="2">'Variazione pendenti SIECIC'!$A$1:$F$13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3" l="1"/>
  <c r="G33" i="3"/>
  <c r="G48" i="3"/>
  <c r="H48" i="3"/>
  <c r="G18" i="3"/>
  <c r="H18" i="3"/>
  <c r="E48" i="3"/>
  <c r="F48" i="3"/>
  <c r="E33" i="3"/>
  <c r="F33" i="3"/>
  <c r="E18" i="3"/>
  <c r="F18" i="3"/>
  <c r="C33" i="3"/>
  <c r="C48" i="3"/>
  <c r="D48" i="3"/>
  <c r="D18" i="3"/>
  <c r="C18" i="3"/>
  <c r="D33" i="3"/>
  <c r="C35" i="3" s="1"/>
  <c r="F11" i="2"/>
  <c r="F9" i="2"/>
  <c r="F7" i="2"/>
  <c r="G35" i="3" l="1"/>
  <c r="G50" i="3"/>
  <c r="E50" i="3"/>
  <c r="G20" i="3"/>
  <c r="C50" i="3"/>
  <c r="E20" i="3"/>
  <c r="E35" i="3"/>
  <c r="C20" i="3"/>
</calcChain>
</file>

<file path=xl/sharedStrings.xml><?xml version="1.0" encoding="utf-8"?>
<sst xmlns="http://schemas.openxmlformats.org/spreadsheetml/2006/main" count="178" uniqueCount="70">
  <si>
    <t>Settore CIVILE - Area SIECIC</t>
  </si>
  <si>
    <t>Ufficio</t>
  </si>
  <si>
    <t>ESECUZIONI MOBILIARI</t>
  </si>
  <si>
    <t>ESECUZIONI IMMOBILIARI</t>
  </si>
  <si>
    <t>ISTANZE DI FALLIMENTO</t>
  </si>
  <si>
    <t>ALTRE PROCEDURE CONCORSUALI</t>
  </si>
  <si>
    <t>Variazione pendenti</t>
  </si>
  <si>
    <t>Macro materia</t>
  </si>
  <si>
    <t>TOTALE AREA SIECIC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</si>
  <si>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</si>
  <si>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Tribunale Ordinario di Agrigento</t>
  </si>
  <si>
    <t>FALLIMENTI</t>
  </si>
  <si>
    <t>Clearance rate</t>
  </si>
  <si>
    <t>Tribunale Ordinario di Marsala</t>
  </si>
  <si>
    <t>Distretto di Reggio Calabria</t>
  </si>
  <si>
    <t>Tribunale Ordinario di Locri</t>
  </si>
  <si>
    <t>Tribunale Ordinario di Palmi</t>
  </si>
  <si>
    <t>Tribunale Ordinario di Reggio Calabria</t>
  </si>
  <si>
    <t>Variazione</t>
  </si>
  <si>
    <t>FASE DICHIARATIVA - LIQUIDAZIONE GIUDIZIALE</t>
  </si>
  <si>
    <t>FASE DICHIARATIVA - PROCEDURE DI CCS</t>
  </si>
  <si>
    <t>FASE DICHIARATIVA - ALTRE PROCEDURE CONCORSUALI</t>
  </si>
  <si>
    <t>FASE ESECUTIVA - ALTRE PROCEDURE CONCORSUALI</t>
  </si>
  <si>
    <t>DESCRIZIONE CAMPI:</t>
  </si>
  <si>
    <t>Fonte</t>
  </si>
  <si>
    <t>SIECIC</t>
  </si>
  <si>
    <t>Tipo ufficio</t>
  </si>
  <si>
    <t>Tribunale</t>
  </si>
  <si>
    <t>Distretto</t>
  </si>
  <si>
    <t xml:space="preserve">Distretto di riferimento </t>
  </si>
  <si>
    <t>Sede di riferimento</t>
  </si>
  <si>
    <t>Macromateria</t>
  </si>
  <si>
    <t>Macromateria in base alla classificazione adottata dalla DG-Stat (11 voci)</t>
  </si>
  <si>
    <t>Iscritti</t>
  </si>
  <si>
    <t>Procedimenti civili iscritti nei periodi analizzati</t>
  </si>
  <si>
    <t>Definiti</t>
  </si>
  <si>
    <t>Totale dei procedimenti civili definiti nei periodi analizzati</t>
  </si>
  <si>
    <t>Pendenti finali</t>
  </si>
  <si>
    <t xml:space="preserve">Procedimenti civili pendenti alla fine del periodo di riferimento </t>
  </si>
  <si>
    <t>NOTE</t>
  </si>
  <si>
    <t>A partire dall'anno 2022 sono state introdotte le seguenti nuove voci nella classificazione per tener conto del Codice della Crisi d'Impresa e dell'Insovenza (CCII - D.Lgs. n. 14/2019 e successive modifiche D.Lgs. 83/2022).</t>
  </si>
  <si>
    <t>Tra le novità introdotte dal codice è prevista la distinzione tra fase dichiarativa ed esecutiva delle procedure concorsuali.</t>
  </si>
  <si>
    <t xml:space="preserve">MACRO MATERIA </t>
  </si>
  <si>
    <t>DESCRIZIONE</t>
  </si>
  <si>
    <t>ex istanza di fallimento della precedente normativa</t>
  </si>
  <si>
    <t>procedure di composizione della crisi da sovraindebitamento: concordato minore, liquidazione controllata, ristrutturazione debiti del consumatore</t>
  </si>
  <si>
    <t>accordi di ristrutturazione; concordato preventivo /semplificato;liquidazione coatta amministrativa;piano di ristrutturazione;fissazione termine deposito proposta o accordi,….</t>
  </si>
  <si>
    <t>FASE ESECUTIVA - LIQUIDAZIONE GIUDIZIALE</t>
  </si>
  <si>
    <t>ex-fallimento della precedente normativa</t>
  </si>
  <si>
    <t>FASE ESECUTIVA - PROCEDURE DI CCS</t>
  </si>
  <si>
    <t>procedure di composizione della crisi da sovraindebitamento: concordato minore, lquidazione controllata, ristrutturazione debiti del consumatore</t>
  </si>
  <si>
    <t>Stratigrafia delle pendenze</t>
  </si>
  <si>
    <t>Totale</t>
  </si>
  <si>
    <t>FALLIMENTARE</t>
  </si>
  <si>
    <t>Totale AREA SIECIC</t>
  </si>
  <si>
    <t>Incidenza percentuale delle classi</t>
  </si>
  <si>
    <t>Iscritti 2023</t>
  </si>
  <si>
    <t>Definiti 2023</t>
  </si>
  <si>
    <t>Iscritti
2024</t>
  </si>
  <si>
    <t>Definiti 2024</t>
  </si>
  <si>
    <t>Fonte:Dipartimento per l'innovazione tecnologica della giustizia - Direzione Generale di Statistica e Analisi Organizzativa</t>
  </si>
  <si>
    <t>Fino al 2014</t>
  </si>
  <si>
    <t>Pendenti al 31/12/2022</t>
  </si>
  <si>
    <t>Pendenti al 30 giugno 2025</t>
  </si>
  <si>
    <t>30/06/2025</t>
  </si>
  <si>
    <t>Ultimo aggiornamento del sistema di rilevazione avvenuto il 15 settembre 2025.</t>
  </si>
  <si>
    <t>Iscritti 
gen-giu 2025</t>
  </si>
  <si>
    <t>Definiti gen-giu 2025</t>
  </si>
  <si>
    <t>Anni 2023 - 30 giugno2025</t>
  </si>
  <si>
    <t>Pendenti al 30/06/2025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</si>
</sst>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5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8">
    <xf numFmtId="0" fontId="0" fillId="0" borderId="0"/>
    <xf numFmtId="0" fontId="41" fillId="0" borderId="0"/>
    <xf numFmtId="9" fontId="41" fillId="0" borderId="0" applyFont="0" applyFill="0" applyBorder="0" applyAlignment="0" applyProtection="0"/>
    <xf numFmtId="0" fontId="40" fillId="0" borderId="0"/>
    <xf numFmtId="9" fontId="40" fillId="0" borderId="0" applyFont="0" applyFill="0" applyBorder="0" applyAlignment="0" applyProtection="0"/>
    <xf numFmtId="0" fontId="39" fillId="0" borderId="0"/>
    <xf numFmtId="9" fontId="39" fillId="0" borderId="0" applyFont="0" applyFill="0" applyBorder="0" applyAlignment="0" applyProtection="0"/>
    <xf numFmtId="0" fontId="38" fillId="0" borderId="0"/>
    <xf numFmtId="9" fontId="38" fillId="0" borderId="0" applyFont="0" applyFill="0" applyBorder="0" applyAlignment="0" applyProtection="0"/>
    <xf numFmtId="0" fontId="37" fillId="0" borderId="0"/>
    <xf numFmtId="9" fontId="37" fillId="0" borderId="0" applyFont="0" applyFill="0" applyBorder="0" applyAlignment="0" applyProtection="0"/>
    <xf numFmtId="0" fontId="36" fillId="0" borderId="0"/>
    <xf numFmtId="9" fontId="36" fillId="0" borderId="0" applyFont="0" applyFill="0" applyBorder="0" applyAlignment="0" applyProtection="0"/>
    <xf numFmtId="0" fontId="35" fillId="0" borderId="0"/>
    <xf numFmtId="9" fontId="35" fillId="0" borderId="0" applyFont="0" applyFill="0" applyBorder="0" applyAlignment="0" applyProtection="0"/>
    <xf numFmtId="0" fontId="34" fillId="0" borderId="0"/>
    <xf numFmtId="9" fontId="34" fillId="0" borderId="0" applyFont="0" applyFill="0" applyBorder="0" applyAlignment="0" applyProtection="0"/>
    <xf numFmtId="0" fontId="33" fillId="0" borderId="0"/>
    <xf numFmtId="9" fontId="33" fillId="0" borderId="0" applyFont="0" applyFill="0" applyBorder="0" applyAlignment="0" applyProtection="0"/>
    <xf numFmtId="0" fontId="32" fillId="0" borderId="0"/>
    <xf numFmtId="9" fontId="32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0" fontId="30" fillId="0" borderId="0"/>
    <xf numFmtId="0" fontId="30" fillId="0" borderId="0"/>
    <xf numFmtId="9" fontId="30" fillId="0" borderId="0" applyFont="0" applyFill="0" applyBorder="0" applyAlignment="0" applyProtection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0" fontId="24" fillId="0" borderId="0"/>
    <xf numFmtId="9" fontId="24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6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3" fillId="0" borderId="0"/>
    <xf numFmtId="9" fontId="50" fillId="0" borderId="0" applyFont="0" applyFill="0" applyBorder="0" applyAlignment="0" applyProtection="0"/>
    <xf numFmtId="0" fontId="12" fillId="0" borderId="0"/>
    <xf numFmtId="0" fontId="51" fillId="0" borderId="0"/>
    <xf numFmtId="0" fontId="11" fillId="0" borderId="0"/>
    <xf numFmtId="0" fontId="10" fillId="0" borderId="0"/>
    <xf numFmtId="9" fontId="50" fillId="0" borderId="0" applyFont="0" applyFill="0" applyBorder="0" applyAlignment="0" applyProtection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54" fillId="0" borderId="0"/>
    <xf numFmtId="0" fontId="3" fillId="0" borderId="0"/>
    <xf numFmtId="0" fontId="2" fillId="0" borderId="0"/>
    <xf numFmtId="0" fontId="1" fillId="0" borderId="0"/>
  </cellStyleXfs>
  <cellXfs count="64">
    <xf numFmtId="0" fontId="0" fillId="0" borderId="0" xfId="0"/>
    <xf numFmtId="0" fontId="43" fillId="0" borderId="0" xfId="1" applyFont="1"/>
    <xf numFmtId="0" fontId="44" fillId="0" borderId="0" xfId="1" applyFont="1"/>
    <xf numFmtId="0" fontId="42" fillId="0" borderId="0" xfId="1" applyFont="1"/>
    <xf numFmtId="0" fontId="45" fillId="0" borderId="0" xfId="1" applyFont="1"/>
    <xf numFmtId="0" fontId="45" fillId="0" borderId="1" xfId="1" applyFont="1" applyBorder="1" applyAlignment="1">
      <alignment vertical="center"/>
    </xf>
    <xf numFmtId="0" fontId="45" fillId="0" borderId="2" xfId="1" applyFont="1" applyBorder="1" applyAlignment="1">
      <alignment horizontal="right" vertical="center" wrapText="1"/>
    </xf>
    <xf numFmtId="0" fontId="45" fillId="0" borderId="1" xfId="1" applyFont="1" applyBorder="1" applyAlignment="1">
      <alignment vertical="center" wrapText="1"/>
    </xf>
    <xf numFmtId="0" fontId="46" fillId="0" borderId="1" xfId="1" applyFont="1" applyBorder="1" applyAlignment="1">
      <alignment vertical="center"/>
    </xf>
    <xf numFmtId="3" fontId="45" fillId="0" borderId="1" xfId="1" applyNumberFormat="1" applyFont="1" applyBorder="1" applyAlignment="1">
      <alignment horizontal="center" vertical="center"/>
    </xf>
    <xf numFmtId="3" fontId="45" fillId="0" borderId="2" xfId="1" applyNumberFormat="1" applyFont="1" applyBorder="1" applyAlignment="1">
      <alignment horizontal="center" vertical="center"/>
    </xf>
    <xf numFmtId="164" fontId="45" fillId="0" borderId="1" xfId="2" applyNumberFormat="1" applyFont="1" applyBorder="1" applyAlignment="1">
      <alignment horizontal="center" vertical="center"/>
    </xf>
    <xf numFmtId="0" fontId="44" fillId="0" borderId="0" xfId="1" applyFont="1" applyAlignment="1">
      <alignment vertical="center"/>
    </xf>
    <xf numFmtId="0" fontId="45" fillId="0" borderId="0" xfId="1" applyFont="1" applyAlignment="1">
      <alignment vertical="center" wrapText="1"/>
    </xf>
    <xf numFmtId="0" fontId="46" fillId="0" borderId="0" xfId="1" applyFont="1"/>
    <xf numFmtId="3" fontId="45" fillId="0" borderId="0" xfId="1" applyNumberFormat="1" applyFont="1" applyAlignment="1">
      <alignment horizontal="center"/>
    </xf>
    <xf numFmtId="164" fontId="45" fillId="0" borderId="0" xfId="2" applyNumberFormat="1" applyFont="1" applyBorder="1" applyAlignment="1">
      <alignment horizontal="center"/>
    </xf>
    <xf numFmtId="3" fontId="44" fillId="0" borderId="0" xfId="1" applyNumberFormat="1" applyFont="1"/>
    <xf numFmtId="0" fontId="44" fillId="0" borderId="1" xfId="1" applyFont="1" applyBorder="1"/>
    <xf numFmtId="3" fontId="44" fillId="0" borderId="1" xfId="1" applyNumberFormat="1" applyFont="1" applyBorder="1"/>
    <xf numFmtId="0" fontId="48" fillId="0" borderId="3" xfId="1" applyFont="1" applyBorder="1"/>
    <xf numFmtId="3" fontId="45" fillId="0" borderId="3" xfId="1" applyNumberFormat="1" applyFont="1" applyBorder="1"/>
    <xf numFmtId="0" fontId="45" fillId="0" borderId="0" xfId="1" applyFont="1" applyAlignment="1">
      <alignment horizontal="left" vertical="center" wrapText="1"/>
    </xf>
    <xf numFmtId="0" fontId="48" fillId="0" borderId="1" xfId="1" applyFont="1" applyBorder="1"/>
    <xf numFmtId="0" fontId="45" fillId="0" borderId="0" xfId="0" applyFont="1"/>
    <xf numFmtId="0" fontId="45" fillId="0" borderId="1" xfId="0" applyFont="1" applyBorder="1" applyAlignment="1">
      <alignment horizontal="right" vertical="center" wrapText="1"/>
    </xf>
    <xf numFmtId="0" fontId="44" fillId="0" borderId="0" xfId="0" applyFont="1"/>
    <xf numFmtId="3" fontId="44" fillId="0" borderId="3" xfId="1" applyNumberFormat="1" applyFont="1" applyBorder="1"/>
    <xf numFmtId="0" fontId="44" fillId="0" borderId="3" xfId="0" applyFont="1" applyBorder="1"/>
    <xf numFmtId="0" fontId="44" fillId="0" borderId="1" xfId="0" applyFont="1" applyBorder="1"/>
    <xf numFmtId="3" fontId="44" fillId="0" borderId="3" xfId="0" applyNumberFormat="1" applyFont="1" applyBorder="1"/>
    <xf numFmtId="3" fontId="44" fillId="0" borderId="1" xfId="0" applyNumberFormat="1" applyFont="1" applyBorder="1"/>
    <xf numFmtId="0" fontId="49" fillId="0" borderId="0" xfId="55" applyFont="1"/>
    <xf numFmtId="0" fontId="15" fillId="0" borderId="0" xfId="55"/>
    <xf numFmtId="0" fontId="42" fillId="0" borderId="0" xfId="55" applyFont="1"/>
    <xf numFmtId="0" fontId="42" fillId="0" borderId="1" xfId="55" applyFont="1" applyBorder="1"/>
    <xf numFmtId="0" fontId="15" fillId="0" borderId="1" xfId="55" applyBorder="1" applyAlignment="1">
      <alignment vertical="center"/>
    </xf>
    <xf numFmtId="0" fontId="15" fillId="0" borderId="1" xfId="55" applyBorder="1" applyAlignment="1">
      <alignment vertical="center" wrapText="1"/>
    </xf>
    <xf numFmtId="0" fontId="15" fillId="0" borderId="1" xfId="55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52" fillId="0" borderId="0" xfId="0" applyFont="1"/>
    <xf numFmtId="9" fontId="53" fillId="0" borderId="1" xfId="66" applyFont="1" applyBorder="1"/>
    <xf numFmtId="9" fontId="53" fillId="0" borderId="0" xfId="66" applyFont="1" applyBorder="1"/>
    <xf numFmtId="0" fontId="45" fillId="0" borderId="0" xfId="72" applyFont="1"/>
    <xf numFmtId="0" fontId="53" fillId="0" borderId="1" xfId="0" applyFont="1" applyBorder="1" applyAlignment="1">
      <alignment horizontal="center" vertical="center"/>
    </xf>
    <xf numFmtId="0" fontId="53" fillId="0" borderId="1" xfId="0" applyFont="1" applyBorder="1" applyAlignment="1">
      <alignment horizontal="center" vertical="center" wrapText="1"/>
    </xf>
    <xf numFmtId="0" fontId="53" fillId="0" borderId="1" xfId="0" quotePrefix="1" applyFont="1" applyBorder="1" applyAlignment="1">
      <alignment horizontal="center" vertical="center" wrapText="1"/>
    </xf>
    <xf numFmtId="15" fontId="53" fillId="0" borderId="1" xfId="0" quotePrefix="1" applyNumberFormat="1" applyFont="1" applyBorder="1" applyAlignment="1">
      <alignment horizontal="center" vertical="center" wrapText="1"/>
    </xf>
    <xf numFmtId="0" fontId="52" fillId="0" borderId="1" xfId="0" applyFont="1" applyBorder="1"/>
    <xf numFmtId="3" fontId="52" fillId="0" borderId="1" xfId="0" applyNumberFormat="1" applyFont="1" applyBorder="1"/>
    <xf numFmtId="3" fontId="53" fillId="0" borderId="1" xfId="0" applyNumberFormat="1" applyFont="1" applyBorder="1"/>
    <xf numFmtId="0" fontId="46" fillId="0" borderId="0" xfId="76" applyFont="1"/>
    <xf numFmtId="0" fontId="43" fillId="0" borderId="0" xfId="77" applyFont="1"/>
    <xf numFmtId="0" fontId="42" fillId="0" borderId="0" xfId="77" applyFont="1"/>
    <xf numFmtId="0" fontId="45" fillId="0" borderId="0" xfId="77" applyFont="1"/>
    <xf numFmtId="0" fontId="45" fillId="0" borderId="1" xfId="77" applyFont="1" applyBorder="1"/>
    <xf numFmtId="0" fontId="46" fillId="0" borderId="0" xfId="77" applyFont="1"/>
    <xf numFmtId="0" fontId="15" fillId="0" borderId="0" xfId="55" applyAlignment="1">
      <alignment horizontal="left" vertical="center" wrapText="1"/>
    </xf>
    <xf numFmtId="4" fontId="45" fillId="0" borderId="4" xfId="1" applyNumberFormat="1" applyFont="1" applyBorder="1" applyAlignment="1">
      <alignment horizontal="center" vertical="center"/>
    </xf>
    <xf numFmtId="4" fontId="45" fillId="0" borderId="5" xfId="1" applyNumberFormat="1" applyFont="1" applyBorder="1" applyAlignment="1">
      <alignment horizontal="center" vertical="center"/>
    </xf>
    <xf numFmtId="0" fontId="45" fillId="0" borderId="1" xfId="1" applyFont="1" applyBorder="1" applyAlignment="1">
      <alignment horizontal="left" vertical="center" wrapText="1"/>
    </xf>
    <xf numFmtId="0" fontId="53" fillId="0" borderId="6" xfId="0" applyFont="1" applyBorder="1" applyAlignment="1">
      <alignment horizontal="center" vertical="center" wrapText="1"/>
    </xf>
    <xf numFmtId="0" fontId="53" fillId="0" borderId="2" xfId="0" applyFont="1" applyBorder="1" applyAlignment="1">
      <alignment horizontal="center" vertical="center" wrapText="1"/>
    </xf>
    <xf numFmtId="0" fontId="53" fillId="0" borderId="3" xfId="0" applyFont="1" applyBorder="1" applyAlignment="1">
      <alignment horizontal="center" vertical="center" wrapText="1"/>
    </xf>
  </cellXfs>
  <cellStyles count="78">
    <cellStyle name="Normale" xfId="0" builtinId="0"/>
    <cellStyle name="Normale 2" xfId="1" xr:uid="{00000000-0005-0000-0000-000001000000}"/>
    <cellStyle name="Normale 2 2" xfId="3" xr:uid="{00000000-0005-0000-0000-000002000000}"/>
    <cellStyle name="Normale 2 2 10" xfId="21" xr:uid="{00000000-0005-0000-0000-000003000000}"/>
    <cellStyle name="Normale 2 2 11" xfId="23" xr:uid="{00000000-0005-0000-0000-000004000000}"/>
    <cellStyle name="Normale 2 2 12" xfId="26" xr:uid="{00000000-0005-0000-0000-000005000000}"/>
    <cellStyle name="Normale 2 2 13" xfId="29" xr:uid="{00000000-0005-0000-0000-000006000000}"/>
    <cellStyle name="Normale 2 2 13 2" xfId="37" xr:uid="{00000000-0005-0000-0000-000007000000}"/>
    <cellStyle name="Normale 2 2 14" xfId="31" xr:uid="{00000000-0005-0000-0000-000008000000}"/>
    <cellStyle name="Normale 2 2 15" xfId="33" xr:uid="{00000000-0005-0000-0000-000009000000}"/>
    <cellStyle name="Normale 2 2 16" xfId="35" xr:uid="{00000000-0005-0000-0000-00000A000000}"/>
    <cellStyle name="Normale 2 2 17" xfId="38" xr:uid="{00000000-0005-0000-0000-00000B000000}"/>
    <cellStyle name="Normale 2 2 18" xfId="40" xr:uid="{00000000-0005-0000-0000-00000C000000}"/>
    <cellStyle name="Normale 2 2 19" xfId="42" xr:uid="{00000000-0005-0000-0000-00000D000000}"/>
    <cellStyle name="Normale 2 2 2" xfId="5" xr:uid="{00000000-0005-0000-0000-00000E000000}"/>
    <cellStyle name="Normale 2 2 20" xfId="44" xr:uid="{00000000-0005-0000-0000-00000F000000}"/>
    <cellStyle name="Normale 2 2 21" xfId="46" xr:uid="{00000000-0005-0000-0000-000010000000}"/>
    <cellStyle name="Normale 2 2 22" xfId="48" xr:uid="{00000000-0005-0000-0000-000011000000}"/>
    <cellStyle name="Normale 2 2 23" xfId="50" xr:uid="{00000000-0005-0000-0000-000012000000}"/>
    <cellStyle name="Normale 2 2 24" xfId="52" xr:uid="{00000000-0005-0000-0000-000013000000}"/>
    <cellStyle name="Normale 2 2 25" xfId="54" xr:uid="{00000000-0005-0000-0000-000014000000}"/>
    <cellStyle name="Normale 2 2 26" xfId="56" xr:uid="{00000000-0005-0000-0000-000015000000}"/>
    <cellStyle name="Normale 2 2 27" xfId="58" xr:uid="{00000000-0005-0000-0000-000016000000}"/>
    <cellStyle name="Normale 2 2 28" xfId="60" xr:uid="{00000000-0005-0000-0000-000017000000}"/>
    <cellStyle name="Normale 2 2 29" xfId="62" xr:uid="{00000000-0005-0000-0000-000018000000}"/>
    <cellStyle name="Normale 2 2 3" xfId="7" xr:uid="{00000000-0005-0000-0000-000019000000}"/>
    <cellStyle name="Normale 2 2 30" xfId="64" xr:uid="{00000000-0005-0000-0000-00001A000000}"/>
    <cellStyle name="Normale 2 2 30 2" xfId="75" xr:uid="{2C1D610B-937C-4F9C-88AE-EDCD9B7BAFD1}"/>
    <cellStyle name="Normale 2 2 31" xfId="65" xr:uid="{00000000-0005-0000-0000-00001B000000}"/>
    <cellStyle name="Normale 2 2 32" xfId="67" xr:uid="{00000000-0005-0000-0000-00001C000000}"/>
    <cellStyle name="Normale 2 2 33" xfId="68" xr:uid="{00000000-0005-0000-0000-00001D000000}"/>
    <cellStyle name="Normale 2 2 34" xfId="69" xr:uid="{00000000-0005-0000-0000-00001E000000}"/>
    <cellStyle name="Normale 2 2 35" xfId="70" xr:uid="{800FEACF-2E59-46E2-A807-F9C995708C54}"/>
    <cellStyle name="Normale 2 2 36" xfId="71" xr:uid="{BD46E96E-D9C3-45D0-B488-6368DEAE311B}"/>
    <cellStyle name="Normale 2 2 37" xfId="72" xr:uid="{4F36D50E-049E-4954-B172-A15BB3D0DB05}"/>
    <cellStyle name="Normale 2 2 38" xfId="73" xr:uid="{0ECC7F58-9F22-4140-BACC-7D99E9992E29}"/>
    <cellStyle name="Normale 2 2 39" xfId="76" xr:uid="{288AFDFA-8CAE-4053-ACB1-331C0B7D8F8F}"/>
    <cellStyle name="Normale 2 2 4" xfId="9" xr:uid="{00000000-0005-0000-0000-00001F000000}"/>
    <cellStyle name="Normale 2 2 40" xfId="77" xr:uid="{43EC7356-B508-4A84-9A95-7F4CB194BFE2}"/>
    <cellStyle name="Normale 2 2 5" xfId="11" xr:uid="{00000000-0005-0000-0000-000020000000}"/>
    <cellStyle name="Normale 2 2 6" xfId="13" xr:uid="{00000000-0005-0000-0000-000021000000}"/>
    <cellStyle name="Normale 2 2 7" xfId="15" xr:uid="{00000000-0005-0000-0000-000022000000}"/>
    <cellStyle name="Normale 2 2 8" xfId="17" xr:uid="{00000000-0005-0000-0000-000023000000}"/>
    <cellStyle name="Normale 2 2 9" xfId="19" xr:uid="{00000000-0005-0000-0000-000024000000}"/>
    <cellStyle name="Normale 2 2 9 2" xfId="24" xr:uid="{00000000-0005-0000-0000-000025000000}"/>
    <cellStyle name="Normale 2 2 9 3" xfId="27" xr:uid="{00000000-0005-0000-0000-000026000000}"/>
    <cellStyle name="Normale 3" xfId="55" xr:uid="{00000000-0005-0000-0000-000027000000}"/>
    <cellStyle name="Normale 4" xfId="63" xr:uid="{00000000-0005-0000-0000-000028000000}"/>
    <cellStyle name="Normale 5" xfId="74" xr:uid="{5EE78279-1F74-4490-BB8B-AB03F3565798}"/>
    <cellStyle name="Percentuale" xfId="66" builtinId="5"/>
    <cellStyle name="Percentuale 2" xfId="2" xr:uid="{00000000-0005-0000-0000-00002A000000}"/>
    <cellStyle name="Percentuale 2 2" xfId="4" xr:uid="{00000000-0005-0000-0000-00002B000000}"/>
    <cellStyle name="Percentuale 2 2 10" xfId="22" xr:uid="{00000000-0005-0000-0000-00002C000000}"/>
    <cellStyle name="Percentuale 2 2 11" xfId="25" xr:uid="{00000000-0005-0000-0000-00002D000000}"/>
    <cellStyle name="Percentuale 2 2 12" xfId="28" xr:uid="{00000000-0005-0000-0000-00002E000000}"/>
    <cellStyle name="Percentuale 2 2 13" xfId="30" xr:uid="{00000000-0005-0000-0000-00002F000000}"/>
    <cellStyle name="Percentuale 2 2 14" xfId="32" xr:uid="{00000000-0005-0000-0000-000030000000}"/>
    <cellStyle name="Percentuale 2 2 15" xfId="34" xr:uid="{00000000-0005-0000-0000-000031000000}"/>
    <cellStyle name="Percentuale 2 2 16" xfId="36" xr:uid="{00000000-0005-0000-0000-000032000000}"/>
    <cellStyle name="Percentuale 2 2 17" xfId="39" xr:uid="{00000000-0005-0000-0000-000033000000}"/>
    <cellStyle name="Percentuale 2 2 18" xfId="41" xr:uid="{00000000-0005-0000-0000-000034000000}"/>
    <cellStyle name="Percentuale 2 2 19" xfId="43" xr:uid="{00000000-0005-0000-0000-000035000000}"/>
    <cellStyle name="Percentuale 2 2 2" xfId="6" xr:uid="{00000000-0005-0000-0000-000036000000}"/>
    <cellStyle name="Percentuale 2 2 20" xfId="45" xr:uid="{00000000-0005-0000-0000-000037000000}"/>
    <cellStyle name="Percentuale 2 2 21" xfId="47" xr:uid="{00000000-0005-0000-0000-000038000000}"/>
    <cellStyle name="Percentuale 2 2 22" xfId="49" xr:uid="{00000000-0005-0000-0000-000039000000}"/>
    <cellStyle name="Percentuale 2 2 23" xfId="51" xr:uid="{00000000-0005-0000-0000-00003A000000}"/>
    <cellStyle name="Percentuale 2 2 24" xfId="53" xr:uid="{00000000-0005-0000-0000-00003B000000}"/>
    <cellStyle name="Percentuale 2 2 3" xfId="8" xr:uid="{00000000-0005-0000-0000-00003C000000}"/>
    <cellStyle name="Percentuale 2 2 4" xfId="10" xr:uid="{00000000-0005-0000-0000-00003D000000}"/>
    <cellStyle name="Percentuale 2 2 5" xfId="12" xr:uid="{00000000-0005-0000-0000-00003E000000}"/>
    <cellStyle name="Percentuale 2 2 6" xfId="14" xr:uid="{00000000-0005-0000-0000-00003F000000}"/>
    <cellStyle name="Percentuale 2 2 7" xfId="16" xr:uid="{00000000-0005-0000-0000-000040000000}"/>
    <cellStyle name="Percentuale 2 2 8" xfId="18" xr:uid="{00000000-0005-0000-0000-000041000000}"/>
    <cellStyle name="Percentuale 2 2 9" xfId="20" xr:uid="{00000000-0005-0000-0000-000042000000}"/>
    <cellStyle name="Percentuale 3" xfId="57" xr:uid="{00000000-0005-0000-0000-000043000000}"/>
    <cellStyle name="Percentuale 4" xfId="59" xr:uid="{00000000-0005-0000-0000-000044000000}"/>
    <cellStyle name="Percentuale 5" xfId="61" xr:uid="{00000000-0005-0000-0000-000045000000}"/>
  </cellStyles>
  <dxfs count="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2"/>
  <sheetViews>
    <sheetView tabSelected="1" workbookViewId="0">
      <selection activeCell="B14" sqref="B14"/>
    </sheetView>
  </sheetViews>
  <sheetFormatPr defaultColWidth="9.1796875" defaultRowHeight="14.5" x14ac:dyDescent="0.35"/>
  <cols>
    <col min="1" max="1" width="51.7265625" style="33" customWidth="1"/>
    <col min="2" max="2" width="71" style="33" customWidth="1"/>
    <col min="3" max="16384" width="9.1796875" style="33"/>
  </cols>
  <sheetData>
    <row r="1" spans="1:2" x14ac:dyDescent="0.35">
      <c r="A1" s="32" t="s">
        <v>23</v>
      </c>
    </row>
    <row r="2" spans="1:2" x14ac:dyDescent="0.35">
      <c r="A2" s="33" t="s">
        <v>24</v>
      </c>
      <c r="B2" s="33" t="s">
        <v>25</v>
      </c>
    </row>
    <row r="3" spans="1:2" x14ac:dyDescent="0.35">
      <c r="A3" s="33" t="s">
        <v>26</v>
      </c>
      <c r="B3" s="33" t="s">
        <v>27</v>
      </c>
    </row>
    <row r="4" spans="1:2" x14ac:dyDescent="0.35">
      <c r="A4" s="33" t="s">
        <v>28</v>
      </c>
      <c r="B4" s="33" t="s">
        <v>29</v>
      </c>
    </row>
    <row r="5" spans="1:2" x14ac:dyDescent="0.35">
      <c r="A5" s="33" t="s">
        <v>1</v>
      </c>
      <c r="B5" s="33" t="s">
        <v>30</v>
      </c>
    </row>
    <row r="6" spans="1:2" x14ac:dyDescent="0.35">
      <c r="A6" s="33" t="s">
        <v>31</v>
      </c>
      <c r="B6" s="33" t="s">
        <v>32</v>
      </c>
    </row>
    <row r="7" spans="1:2" x14ac:dyDescent="0.35">
      <c r="A7" s="33" t="s">
        <v>33</v>
      </c>
      <c r="B7" s="33" t="s">
        <v>34</v>
      </c>
    </row>
    <row r="8" spans="1:2" x14ac:dyDescent="0.35">
      <c r="A8" s="33" t="s">
        <v>35</v>
      </c>
      <c r="B8" s="33" t="s">
        <v>36</v>
      </c>
    </row>
    <row r="9" spans="1:2" x14ac:dyDescent="0.35">
      <c r="A9" s="33" t="s">
        <v>37</v>
      </c>
      <c r="B9" s="33" t="s">
        <v>38</v>
      </c>
    </row>
    <row r="11" spans="1:2" x14ac:dyDescent="0.35">
      <c r="A11" s="34" t="s">
        <v>39</v>
      </c>
    </row>
    <row r="12" spans="1:2" x14ac:dyDescent="0.35">
      <c r="A12" s="57" t="s">
        <v>40</v>
      </c>
      <c r="B12" s="57"/>
    </row>
    <row r="13" spans="1:2" x14ac:dyDescent="0.35">
      <c r="A13" s="57"/>
      <c r="B13" s="57"/>
    </row>
    <row r="14" spans="1:2" x14ac:dyDescent="0.35">
      <c r="A14" s="33" t="s">
        <v>41</v>
      </c>
    </row>
    <row r="16" spans="1:2" x14ac:dyDescent="0.35">
      <c r="A16" s="35" t="s">
        <v>42</v>
      </c>
      <c r="B16" s="35" t="s">
        <v>43</v>
      </c>
    </row>
    <row r="17" spans="1:2" ht="17.25" customHeight="1" x14ac:dyDescent="0.35">
      <c r="A17" s="36" t="s">
        <v>19</v>
      </c>
      <c r="B17" s="36" t="s">
        <v>44</v>
      </c>
    </row>
    <row r="18" spans="1:2" ht="29" x14ac:dyDescent="0.35">
      <c r="A18" s="36" t="s">
        <v>20</v>
      </c>
      <c r="B18" s="37" t="s">
        <v>45</v>
      </c>
    </row>
    <row r="19" spans="1:2" ht="43.5" x14ac:dyDescent="0.35">
      <c r="A19" s="36" t="s">
        <v>21</v>
      </c>
      <c r="B19" s="38" t="s">
        <v>46</v>
      </c>
    </row>
    <row r="20" spans="1:2" x14ac:dyDescent="0.35">
      <c r="A20" s="36" t="s">
        <v>47</v>
      </c>
      <c r="B20" s="36" t="s">
        <v>48</v>
      </c>
    </row>
    <row r="21" spans="1:2" ht="29" x14ac:dyDescent="0.35">
      <c r="A21" s="36" t="s">
        <v>49</v>
      </c>
      <c r="B21" s="37" t="s">
        <v>50</v>
      </c>
    </row>
    <row r="22" spans="1:2" ht="43.5" x14ac:dyDescent="0.35">
      <c r="A22" s="36" t="s">
        <v>22</v>
      </c>
      <c r="B22" s="38" t="s">
        <v>46</v>
      </c>
    </row>
  </sheetData>
  <mergeCells count="1">
    <mergeCell ref="A12:B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4"/>
  <sheetViews>
    <sheetView showGridLines="0" zoomScale="80" zoomScaleNormal="80" workbookViewId="0">
      <selection activeCell="J49" sqref="J49"/>
    </sheetView>
  </sheetViews>
  <sheetFormatPr defaultColWidth="9.1796875" defaultRowHeight="13" x14ac:dyDescent="0.3"/>
  <cols>
    <col min="1" max="1" width="19.453125" style="4" customWidth="1"/>
    <col min="2" max="2" width="44" style="2" bestFit="1" customWidth="1"/>
    <col min="3" max="3" width="8.26953125" style="2" customWidth="1"/>
    <col min="4" max="4" width="7.54296875" style="2" customWidth="1"/>
    <col min="5" max="8" width="9.1796875" style="2" customWidth="1"/>
    <col min="9" max="9" width="9.1796875" style="2"/>
    <col min="10" max="10" width="44.81640625" style="2" bestFit="1" customWidth="1"/>
    <col min="11" max="14" width="9.1796875" style="2"/>
    <col min="15" max="15" width="44.81640625" style="2" bestFit="1" customWidth="1"/>
    <col min="16" max="16" width="41.81640625" style="2" bestFit="1" customWidth="1"/>
    <col min="17" max="16384" width="9.1796875" style="2"/>
  </cols>
  <sheetData>
    <row r="1" spans="1:8" ht="15.5" x14ac:dyDescent="0.35">
      <c r="A1" s="1" t="s">
        <v>14</v>
      </c>
    </row>
    <row r="2" spans="1:8" ht="14.5" x14ac:dyDescent="0.35">
      <c r="A2" s="3" t="s">
        <v>9</v>
      </c>
    </row>
    <row r="3" spans="1:8" x14ac:dyDescent="0.3">
      <c r="A3" s="4" t="s">
        <v>0</v>
      </c>
    </row>
    <row r="4" spans="1:8" x14ac:dyDescent="0.3">
      <c r="A4" s="24" t="s">
        <v>68</v>
      </c>
      <c r="E4" s="26"/>
      <c r="F4" s="26"/>
    </row>
    <row r="5" spans="1:8" x14ac:dyDescent="0.3">
      <c r="E5" s="26"/>
      <c r="F5" s="26"/>
    </row>
    <row r="6" spans="1:8" ht="39" x14ac:dyDescent="0.3">
      <c r="A6" s="5" t="s">
        <v>1</v>
      </c>
      <c r="B6" s="5" t="s">
        <v>7</v>
      </c>
      <c r="C6" s="25" t="s">
        <v>56</v>
      </c>
      <c r="D6" s="25" t="s">
        <v>57</v>
      </c>
      <c r="E6" s="25" t="s">
        <v>58</v>
      </c>
      <c r="F6" s="25" t="s">
        <v>59</v>
      </c>
      <c r="G6" s="25" t="s">
        <v>66</v>
      </c>
      <c r="H6" s="25" t="s">
        <v>67</v>
      </c>
    </row>
    <row r="7" spans="1:8" x14ac:dyDescent="0.3">
      <c r="A7" s="60" t="s">
        <v>15</v>
      </c>
      <c r="B7" s="18" t="s">
        <v>2</v>
      </c>
      <c r="C7" s="19">
        <v>944</v>
      </c>
      <c r="D7" s="19">
        <v>1348</v>
      </c>
      <c r="E7" s="19">
        <v>1051</v>
      </c>
      <c r="F7" s="19">
        <v>1028</v>
      </c>
      <c r="G7" s="19">
        <v>441</v>
      </c>
      <c r="H7" s="19">
        <v>563</v>
      </c>
    </row>
    <row r="8" spans="1:8" x14ac:dyDescent="0.3">
      <c r="A8" s="60" t="s">
        <v>10</v>
      </c>
      <c r="B8" s="18" t="s">
        <v>3</v>
      </c>
      <c r="C8" s="19">
        <v>72</v>
      </c>
      <c r="D8" s="19">
        <v>142</v>
      </c>
      <c r="E8" s="19">
        <v>45</v>
      </c>
      <c r="F8" s="19">
        <v>132</v>
      </c>
      <c r="G8" s="19">
        <v>41</v>
      </c>
      <c r="H8" s="19">
        <v>59</v>
      </c>
    </row>
    <row r="9" spans="1:8" x14ac:dyDescent="0.3">
      <c r="A9" s="60" t="s">
        <v>10</v>
      </c>
      <c r="B9" s="18" t="s">
        <v>4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</row>
    <row r="10" spans="1:8" x14ac:dyDescent="0.3">
      <c r="A10" s="60" t="s">
        <v>10</v>
      </c>
      <c r="B10" s="18" t="s">
        <v>11</v>
      </c>
      <c r="C10" s="19">
        <v>0</v>
      </c>
      <c r="D10" s="19">
        <v>28</v>
      </c>
      <c r="E10" s="19">
        <v>0</v>
      </c>
      <c r="F10" s="19">
        <v>29</v>
      </c>
      <c r="G10" s="19">
        <v>0</v>
      </c>
      <c r="H10" s="19">
        <v>9</v>
      </c>
    </row>
    <row r="11" spans="1:8" x14ac:dyDescent="0.3">
      <c r="A11" s="60" t="s">
        <v>10</v>
      </c>
      <c r="B11" s="18" t="s">
        <v>5</v>
      </c>
      <c r="C11" s="19">
        <v>1</v>
      </c>
      <c r="D11" s="19">
        <v>1</v>
      </c>
      <c r="E11" s="19">
        <v>0</v>
      </c>
      <c r="F11" s="19">
        <v>1</v>
      </c>
      <c r="G11" s="19">
        <v>0</v>
      </c>
      <c r="H11" s="19">
        <v>1</v>
      </c>
    </row>
    <row r="12" spans="1:8" x14ac:dyDescent="0.3">
      <c r="A12" s="60"/>
      <c r="B12" s="28" t="s">
        <v>19</v>
      </c>
      <c r="C12" s="27">
        <v>27</v>
      </c>
      <c r="D12" s="27">
        <v>21</v>
      </c>
      <c r="E12" s="19">
        <v>25</v>
      </c>
      <c r="F12" s="19">
        <v>26</v>
      </c>
      <c r="G12" s="19">
        <v>10</v>
      </c>
      <c r="H12" s="19">
        <v>14</v>
      </c>
    </row>
    <row r="13" spans="1:8" x14ac:dyDescent="0.3">
      <c r="A13" s="60"/>
      <c r="B13" s="28" t="s">
        <v>20</v>
      </c>
      <c r="C13" s="27">
        <v>4</v>
      </c>
      <c r="D13" s="27">
        <v>1</v>
      </c>
      <c r="E13" s="27">
        <v>12</v>
      </c>
      <c r="F13" s="27">
        <v>8</v>
      </c>
      <c r="G13" s="19">
        <v>6</v>
      </c>
      <c r="H13" s="19">
        <v>6</v>
      </c>
    </row>
    <row r="14" spans="1:8" x14ac:dyDescent="0.3">
      <c r="A14" s="60"/>
      <c r="B14" s="28" t="s">
        <v>21</v>
      </c>
      <c r="C14" s="27">
        <v>2</v>
      </c>
      <c r="D14" s="27">
        <v>2</v>
      </c>
      <c r="E14" s="27">
        <v>1</v>
      </c>
      <c r="F14" s="27">
        <v>1</v>
      </c>
      <c r="G14" s="27">
        <v>0</v>
      </c>
      <c r="H14" s="27">
        <v>0</v>
      </c>
    </row>
    <row r="15" spans="1:8" x14ac:dyDescent="0.3">
      <c r="A15" s="60"/>
      <c r="B15" s="28" t="s">
        <v>47</v>
      </c>
      <c r="C15" s="27">
        <v>12</v>
      </c>
      <c r="D15" s="27">
        <v>0</v>
      </c>
      <c r="E15" s="27">
        <v>9</v>
      </c>
      <c r="F15" s="27">
        <v>5</v>
      </c>
      <c r="G15" s="27">
        <v>7</v>
      </c>
      <c r="H15" s="27">
        <v>3</v>
      </c>
    </row>
    <row r="16" spans="1:8" x14ac:dyDescent="0.3">
      <c r="A16" s="60"/>
      <c r="B16" s="28" t="s">
        <v>49</v>
      </c>
      <c r="C16" s="27">
        <v>0</v>
      </c>
      <c r="D16" s="27">
        <v>0</v>
      </c>
      <c r="E16" s="27">
        <v>3</v>
      </c>
      <c r="F16" s="27">
        <v>0</v>
      </c>
      <c r="G16" s="27">
        <v>5</v>
      </c>
      <c r="H16" s="27">
        <v>0</v>
      </c>
    </row>
    <row r="17" spans="1:8" x14ac:dyDescent="0.3">
      <c r="A17" s="60"/>
      <c r="B17" s="29" t="s">
        <v>22</v>
      </c>
      <c r="C17" s="27">
        <v>1</v>
      </c>
      <c r="D17" s="27">
        <v>0</v>
      </c>
      <c r="E17" s="27">
        <v>1</v>
      </c>
      <c r="F17" s="27">
        <v>0</v>
      </c>
      <c r="G17" s="27">
        <v>0</v>
      </c>
      <c r="H17" s="27">
        <v>0</v>
      </c>
    </row>
    <row r="18" spans="1:8" x14ac:dyDescent="0.3">
      <c r="A18" s="60"/>
      <c r="B18" s="20" t="s">
        <v>8</v>
      </c>
      <c r="C18" s="21">
        <f>SUM(C7:C17)</f>
        <v>1063</v>
      </c>
      <c r="D18" s="21">
        <f>SUM(D7:D17)</f>
        <v>1543</v>
      </c>
      <c r="E18" s="21">
        <f>SUM(E7:E17)</f>
        <v>1147</v>
      </c>
      <c r="F18" s="21">
        <f>SUM(F7:F17)</f>
        <v>1230</v>
      </c>
      <c r="G18" s="21">
        <f>SUM(G7:G17)</f>
        <v>510</v>
      </c>
      <c r="H18" s="21">
        <f>SUM(H7:H17)</f>
        <v>655</v>
      </c>
    </row>
    <row r="19" spans="1:8" ht="7.15" customHeight="1" x14ac:dyDescent="0.3">
      <c r="A19" s="22"/>
      <c r="B19" s="14"/>
      <c r="C19" s="17"/>
      <c r="D19" s="17"/>
      <c r="E19" s="17"/>
      <c r="F19" s="17"/>
      <c r="G19" s="17"/>
      <c r="H19" s="17"/>
    </row>
    <row r="20" spans="1:8" ht="13.5" customHeight="1" x14ac:dyDescent="0.3">
      <c r="A20" s="22"/>
      <c r="B20" s="23" t="s">
        <v>12</v>
      </c>
      <c r="C20" s="58">
        <f>D18/C18</f>
        <v>1.451552210724365</v>
      </c>
      <c r="D20" s="59"/>
      <c r="E20" s="58">
        <f>F18/E18</f>
        <v>1.0723626852659112</v>
      </c>
      <c r="F20" s="59"/>
      <c r="G20" s="58">
        <f>H18/G18</f>
        <v>1.2843137254901962</v>
      </c>
      <c r="H20" s="59"/>
    </row>
    <row r="21" spans="1:8" x14ac:dyDescent="0.3">
      <c r="C21" s="17"/>
      <c r="D21" s="17"/>
      <c r="E21" s="17"/>
      <c r="F21" s="17"/>
      <c r="G21" s="17"/>
      <c r="H21" s="17"/>
    </row>
    <row r="22" spans="1:8" x14ac:dyDescent="0.3">
      <c r="A22" s="60" t="s">
        <v>16</v>
      </c>
      <c r="B22" s="18" t="s">
        <v>2</v>
      </c>
      <c r="C22" s="19">
        <v>980</v>
      </c>
      <c r="D22" s="19">
        <v>1774</v>
      </c>
      <c r="E22" s="19">
        <v>965</v>
      </c>
      <c r="F22" s="19">
        <v>1292</v>
      </c>
      <c r="G22" s="19">
        <v>456</v>
      </c>
      <c r="H22" s="19">
        <v>456</v>
      </c>
    </row>
    <row r="23" spans="1:8" x14ac:dyDescent="0.3">
      <c r="A23" s="60" t="s">
        <v>13</v>
      </c>
      <c r="B23" s="18" t="s">
        <v>3</v>
      </c>
      <c r="C23" s="19">
        <v>92</v>
      </c>
      <c r="D23" s="19">
        <v>186</v>
      </c>
      <c r="E23" s="19">
        <v>92</v>
      </c>
      <c r="F23" s="19">
        <v>141</v>
      </c>
      <c r="G23" s="19">
        <v>46</v>
      </c>
      <c r="H23" s="19">
        <v>62</v>
      </c>
    </row>
    <row r="24" spans="1:8" x14ac:dyDescent="0.3">
      <c r="A24" s="60" t="s">
        <v>13</v>
      </c>
      <c r="B24" s="18" t="s">
        <v>4</v>
      </c>
      <c r="C24" s="18">
        <v>0</v>
      </c>
      <c r="D24" s="19">
        <v>9</v>
      </c>
      <c r="E24" s="18">
        <v>0</v>
      </c>
      <c r="F24" s="19">
        <v>1</v>
      </c>
      <c r="G24" s="19">
        <v>0</v>
      </c>
      <c r="H24" s="19">
        <v>0</v>
      </c>
    </row>
    <row r="25" spans="1:8" x14ac:dyDescent="0.3">
      <c r="A25" s="60" t="s">
        <v>13</v>
      </c>
      <c r="B25" s="18" t="s">
        <v>11</v>
      </c>
      <c r="C25" s="19">
        <v>4</v>
      </c>
      <c r="D25" s="19">
        <v>21</v>
      </c>
      <c r="E25" s="19">
        <v>0</v>
      </c>
      <c r="F25" s="19">
        <v>27</v>
      </c>
      <c r="G25" s="19">
        <v>0</v>
      </c>
      <c r="H25" s="19">
        <v>6</v>
      </c>
    </row>
    <row r="26" spans="1:8" x14ac:dyDescent="0.3">
      <c r="A26" s="60" t="s">
        <v>13</v>
      </c>
      <c r="B26" s="18" t="s">
        <v>5</v>
      </c>
      <c r="C26" s="19">
        <v>0</v>
      </c>
      <c r="D26" s="19">
        <v>2</v>
      </c>
      <c r="E26" s="19">
        <v>0</v>
      </c>
      <c r="F26" s="19">
        <v>0</v>
      </c>
      <c r="G26" s="19">
        <v>0</v>
      </c>
      <c r="H26" s="19">
        <v>0</v>
      </c>
    </row>
    <row r="27" spans="1:8" s="26" customFormat="1" x14ac:dyDescent="0.3">
      <c r="A27" s="60"/>
      <c r="B27" s="28" t="s">
        <v>19</v>
      </c>
      <c r="C27" s="30">
        <v>45</v>
      </c>
      <c r="D27" s="30">
        <v>20</v>
      </c>
      <c r="E27" s="31">
        <v>55</v>
      </c>
      <c r="F27" s="31">
        <v>62</v>
      </c>
      <c r="G27" s="19">
        <v>16</v>
      </c>
      <c r="H27" s="19">
        <v>14</v>
      </c>
    </row>
    <row r="28" spans="1:8" s="26" customFormat="1" x14ac:dyDescent="0.3">
      <c r="A28" s="60"/>
      <c r="B28" s="28" t="s">
        <v>20</v>
      </c>
      <c r="C28" s="30">
        <v>1</v>
      </c>
      <c r="D28" s="30">
        <v>1</v>
      </c>
      <c r="E28" s="31">
        <v>13</v>
      </c>
      <c r="F28" s="31">
        <v>7</v>
      </c>
      <c r="G28" s="30">
        <v>11</v>
      </c>
      <c r="H28" s="30">
        <v>3</v>
      </c>
    </row>
    <row r="29" spans="1:8" s="26" customFormat="1" x14ac:dyDescent="0.3">
      <c r="A29" s="60"/>
      <c r="B29" s="28" t="s">
        <v>21</v>
      </c>
      <c r="C29" s="30">
        <v>1</v>
      </c>
      <c r="D29" s="30">
        <v>0</v>
      </c>
      <c r="E29" s="30">
        <v>2</v>
      </c>
      <c r="F29" s="30">
        <v>2</v>
      </c>
      <c r="G29" s="30">
        <v>3</v>
      </c>
      <c r="H29" s="30">
        <v>1</v>
      </c>
    </row>
    <row r="30" spans="1:8" s="26" customFormat="1" x14ac:dyDescent="0.3">
      <c r="A30" s="60"/>
      <c r="B30" s="28" t="s">
        <v>47</v>
      </c>
      <c r="C30" s="30">
        <v>8</v>
      </c>
      <c r="D30" s="30">
        <v>0</v>
      </c>
      <c r="E30" s="30">
        <v>27</v>
      </c>
      <c r="F30" s="30">
        <v>2</v>
      </c>
      <c r="G30" s="30">
        <v>7</v>
      </c>
      <c r="H30" s="30">
        <v>0</v>
      </c>
    </row>
    <row r="31" spans="1:8" s="26" customFormat="1" x14ac:dyDescent="0.3">
      <c r="A31" s="60"/>
      <c r="B31" s="28" t="s">
        <v>49</v>
      </c>
      <c r="C31" s="30"/>
      <c r="D31" s="30"/>
      <c r="E31" s="30"/>
      <c r="F31" s="30"/>
      <c r="G31" s="30">
        <v>1</v>
      </c>
      <c r="H31" s="30">
        <v>0</v>
      </c>
    </row>
    <row r="32" spans="1:8" s="26" customFormat="1" x14ac:dyDescent="0.3">
      <c r="A32" s="60"/>
      <c r="B32" s="29" t="s">
        <v>22</v>
      </c>
      <c r="C32" s="30">
        <v>1</v>
      </c>
      <c r="D32" s="30">
        <v>1</v>
      </c>
      <c r="E32" s="30">
        <v>1</v>
      </c>
      <c r="F32" s="30">
        <v>0</v>
      </c>
      <c r="G32" s="19">
        <v>0</v>
      </c>
      <c r="H32" s="19">
        <v>0</v>
      </c>
    </row>
    <row r="33" spans="1:8" x14ac:dyDescent="0.3">
      <c r="A33" s="60"/>
      <c r="B33" s="20" t="s">
        <v>8</v>
      </c>
      <c r="C33" s="21">
        <f>SUM(C22:C32)</f>
        <v>1132</v>
      </c>
      <c r="D33" s="21">
        <f>SUM(D22:D32)</f>
        <v>2014</v>
      </c>
      <c r="E33" s="21">
        <f>SUM(E22:E32)</f>
        <v>1155</v>
      </c>
      <c r="F33" s="21">
        <f>SUM(F22:F32)</f>
        <v>1534</v>
      </c>
      <c r="G33" s="21">
        <f>SUM(G22:G32)</f>
        <v>540</v>
      </c>
      <c r="H33" s="21">
        <f>SUM(H22:H32)</f>
        <v>542</v>
      </c>
    </row>
    <row r="34" spans="1:8" ht="7.15" customHeight="1" x14ac:dyDescent="0.3">
      <c r="A34" s="22"/>
      <c r="B34" s="14"/>
      <c r="C34" s="17"/>
      <c r="D34" s="17"/>
      <c r="E34" s="17"/>
      <c r="F34" s="17"/>
      <c r="G34" s="17"/>
      <c r="H34" s="17"/>
    </row>
    <row r="35" spans="1:8" x14ac:dyDescent="0.3">
      <c r="A35" s="22"/>
      <c r="B35" s="23" t="s">
        <v>12</v>
      </c>
      <c r="C35" s="58">
        <f>D33/C33</f>
        <v>1.7791519434628975</v>
      </c>
      <c r="D35" s="59"/>
      <c r="E35" s="58">
        <f>F33/E33</f>
        <v>1.3281385281385281</v>
      </c>
      <c r="F35" s="59"/>
      <c r="G35" s="58">
        <f>H33/G33</f>
        <v>1.0037037037037038</v>
      </c>
      <c r="H35" s="59"/>
    </row>
    <row r="36" spans="1:8" x14ac:dyDescent="0.3">
      <c r="C36" s="17"/>
      <c r="D36" s="17"/>
      <c r="E36" s="17"/>
      <c r="F36" s="17"/>
      <c r="G36" s="17"/>
      <c r="H36" s="17"/>
    </row>
    <row r="37" spans="1:8" x14ac:dyDescent="0.3">
      <c r="A37" s="60" t="s">
        <v>17</v>
      </c>
      <c r="B37" s="18" t="s">
        <v>2</v>
      </c>
      <c r="C37" s="19">
        <v>1730</v>
      </c>
      <c r="D37" s="19">
        <v>1458</v>
      </c>
      <c r="E37" s="19">
        <v>2068</v>
      </c>
      <c r="F37" s="19">
        <v>1351</v>
      </c>
      <c r="G37" s="19">
        <v>908</v>
      </c>
      <c r="H37" s="19">
        <v>1126</v>
      </c>
    </row>
    <row r="38" spans="1:8" x14ac:dyDescent="0.3">
      <c r="A38" s="60"/>
      <c r="B38" s="18" t="s">
        <v>3</v>
      </c>
      <c r="C38" s="19">
        <v>118</v>
      </c>
      <c r="D38" s="19">
        <v>172</v>
      </c>
      <c r="E38" s="19">
        <v>112</v>
      </c>
      <c r="F38" s="19">
        <v>126</v>
      </c>
      <c r="G38" s="19">
        <v>60</v>
      </c>
      <c r="H38" s="19">
        <v>97</v>
      </c>
    </row>
    <row r="39" spans="1:8" x14ac:dyDescent="0.3">
      <c r="A39" s="60"/>
      <c r="B39" s="18" t="s">
        <v>4</v>
      </c>
      <c r="C39" s="19">
        <v>0</v>
      </c>
      <c r="D39" s="19">
        <v>5</v>
      </c>
      <c r="E39" s="19">
        <v>0</v>
      </c>
      <c r="F39" s="19">
        <v>2</v>
      </c>
      <c r="G39" s="19">
        <v>1</v>
      </c>
      <c r="H39" s="19">
        <v>0</v>
      </c>
    </row>
    <row r="40" spans="1:8" x14ac:dyDescent="0.3">
      <c r="A40" s="60"/>
      <c r="B40" s="18" t="s">
        <v>11</v>
      </c>
      <c r="C40" s="19">
        <v>2</v>
      </c>
      <c r="D40" s="19">
        <v>28</v>
      </c>
      <c r="E40" s="19">
        <v>1</v>
      </c>
      <c r="F40" s="19">
        <v>28</v>
      </c>
      <c r="G40" s="19">
        <v>0</v>
      </c>
      <c r="H40" s="19">
        <v>15</v>
      </c>
    </row>
    <row r="41" spans="1:8" x14ac:dyDescent="0.3">
      <c r="A41" s="60"/>
      <c r="B41" s="18" t="s">
        <v>5</v>
      </c>
      <c r="C41" s="19">
        <v>1</v>
      </c>
      <c r="D41" s="19">
        <v>5</v>
      </c>
      <c r="E41" s="19">
        <v>0</v>
      </c>
      <c r="F41" s="19">
        <v>1</v>
      </c>
      <c r="G41" s="19">
        <v>0</v>
      </c>
      <c r="H41" s="19">
        <v>0</v>
      </c>
    </row>
    <row r="42" spans="1:8" s="26" customFormat="1" x14ac:dyDescent="0.3">
      <c r="A42" s="60"/>
      <c r="B42" s="28" t="s">
        <v>19</v>
      </c>
      <c r="C42" s="30">
        <v>42</v>
      </c>
      <c r="D42" s="30">
        <v>39</v>
      </c>
      <c r="E42" s="31">
        <v>60</v>
      </c>
      <c r="F42" s="31">
        <v>54</v>
      </c>
      <c r="G42" s="30">
        <v>31</v>
      </c>
      <c r="H42" s="30">
        <v>28</v>
      </c>
    </row>
    <row r="43" spans="1:8" s="26" customFormat="1" x14ac:dyDescent="0.3">
      <c r="A43" s="60"/>
      <c r="B43" s="28" t="s">
        <v>20</v>
      </c>
      <c r="C43" s="30">
        <v>15</v>
      </c>
      <c r="D43" s="30">
        <v>17</v>
      </c>
      <c r="E43" s="31">
        <v>9</v>
      </c>
      <c r="F43" s="31">
        <v>8</v>
      </c>
      <c r="G43" s="30">
        <v>12</v>
      </c>
      <c r="H43" s="30">
        <v>7</v>
      </c>
    </row>
    <row r="44" spans="1:8" s="26" customFormat="1" x14ac:dyDescent="0.3">
      <c r="A44" s="60"/>
      <c r="B44" s="28" t="s">
        <v>21</v>
      </c>
      <c r="C44" s="30">
        <v>1</v>
      </c>
      <c r="D44" s="30">
        <v>3</v>
      </c>
      <c r="E44" s="31">
        <v>7</v>
      </c>
      <c r="F44" s="31">
        <v>4</v>
      </c>
      <c r="G44" s="30">
        <v>1</v>
      </c>
      <c r="H44" s="30">
        <v>0</v>
      </c>
    </row>
    <row r="45" spans="1:8" s="26" customFormat="1" x14ac:dyDescent="0.3">
      <c r="A45" s="60"/>
      <c r="B45" s="28" t="s">
        <v>47</v>
      </c>
      <c r="C45" s="30">
        <v>15</v>
      </c>
      <c r="D45" s="30">
        <v>1</v>
      </c>
      <c r="E45" s="31">
        <v>31</v>
      </c>
      <c r="F45" s="31">
        <v>4</v>
      </c>
      <c r="G45" s="30">
        <v>15</v>
      </c>
      <c r="H45" s="30">
        <v>2</v>
      </c>
    </row>
    <row r="46" spans="1:8" s="26" customFormat="1" x14ac:dyDescent="0.3">
      <c r="A46" s="60"/>
      <c r="B46" s="28" t="s">
        <v>49</v>
      </c>
      <c r="C46" s="30">
        <v>7</v>
      </c>
      <c r="D46" s="30">
        <v>0</v>
      </c>
      <c r="E46" s="31">
        <v>4</v>
      </c>
      <c r="F46" s="31">
        <v>0</v>
      </c>
      <c r="G46" s="30">
        <v>5</v>
      </c>
      <c r="H46" s="30">
        <v>0</v>
      </c>
    </row>
    <row r="47" spans="1:8" s="26" customFormat="1" x14ac:dyDescent="0.3">
      <c r="A47" s="60"/>
      <c r="B47" s="29" t="s">
        <v>22</v>
      </c>
      <c r="C47" s="30">
        <v>1</v>
      </c>
      <c r="D47" s="30">
        <v>1</v>
      </c>
      <c r="E47" s="31">
        <v>0</v>
      </c>
      <c r="F47" s="31">
        <v>1</v>
      </c>
      <c r="G47" s="30">
        <v>0</v>
      </c>
      <c r="H47" s="30">
        <v>0</v>
      </c>
    </row>
    <row r="48" spans="1:8" x14ac:dyDescent="0.3">
      <c r="A48" s="60"/>
      <c r="B48" s="20" t="s">
        <v>8</v>
      </c>
      <c r="C48" s="21">
        <f t="shared" ref="C48:H48" si="0">SUM(C37:C47)</f>
        <v>1932</v>
      </c>
      <c r="D48" s="21">
        <f t="shared" si="0"/>
        <v>1729</v>
      </c>
      <c r="E48" s="21">
        <f t="shared" si="0"/>
        <v>2292</v>
      </c>
      <c r="F48" s="21">
        <f t="shared" si="0"/>
        <v>1579</v>
      </c>
      <c r="G48" s="21">
        <f t="shared" si="0"/>
        <v>1033</v>
      </c>
      <c r="H48" s="21">
        <f t="shared" si="0"/>
        <v>1275</v>
      </c>
    </row>
    <row r="49" spans="1:8" ht="7.15" customHeight="1" x14ac:dyDescent="0.3">
      <c r="A49" s="22"/>
      <c r="B49" s="14"/>
      <c r="C49" s="17"/>
      <c r="D49" s="17"/>
      <c r="E49" s="17"/>
      <c r="F49" s="17"/>
      <c r="G49" s="17"/>
      <c r="H49" s="17"/>
    </row>
    <row r="50" spans="1:8" x14ac:dyDescent="0.3">
      <c r="A50" s="22"/>
      <c r="B50" s="23" t="s">
        <v>12</v>
      </c>
      <c r="C50" s="58">
        <f>D48/C48</f>
        <v>0.89492753623188404</v>
      </c>
      <c r="D50" s="59"/>
      <c r="E50" s="58">
        <f>F48/E48</f>
        <v>0.68891797556719025</v>
      </c>
      <c r="F50" s="59"/>
      <c r="G50" s="58">
        <f>H48/G48</f>
        <v>1.2342691190706681</v>
      </c>
      <c r="H50" s="59"/>
    </row>
    <row r="51" spans="1:8" x14ac:dyDescent="0.3">
      <c r="C51" s="17"/>
      <c r="D51" s="17"/>
      <c r="E51" s="17"/>
      <c r="F51" s="17"/>
      <c r="G51" s="17"/>
      <c r="H51" s="17"/>
    </row>
    <row r="52" spans="1:8" ht="14.25" customHeight="1" x14ac:dyDescent="0.3">
      <c r="A52" s="56" t="s">
        <v>65</v>
      </c>
    </row>
    <row r="53" spans="1:8" x14ac:dyDescent="0.3">
      <c r="A53" s="51" t="s">
        <v>60</v>
      </c>
    </row>
    <row r="54" spans="1:8" x14ac:dyDescent="0.3">
      <c r="A54" s="40"/>
    </row>
  </sheetData>
  <mergeCells count="12">
    <mergeCell ref="C50:D50"/>
    <mergeCell ref="G50:H50"/>
    <mergeCell ref="A37:A48"/>
    <mergeCell ref="E50:F50"/>
    <mergeCell ref="A7:A18"/>
    <mergeCell ref="A22:A33"/>
    <mergeCell ref="G20:H20"/>
    <mergeCell ref="G35:H35"/>
    <mergeCell ref="E20:F20"/>
    <mergeCell ref="E35:F35"/>
    <mergeCell ref="C20:D20"/>
    <mergeCell ref="C35:D35"/>
  </mergeCells>
  <conditionalFormatting sqref="C20:H20 C35:H35 C50:H50">
    <cfRule type="cellIs" dxfId="7" priority="5" operator="greaterThan">
      <formula>1</formula>
    </cfRule>
    <cfRule type="cellIs" dxfId="6" priority="6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85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5"/>
  <sheetViews>
    <sheetView showGridLines="0" zoomScale="80" zoomScaleNormal="80" workbookViewId="0">
      <selection activeCell="H1" sqref="H1:H1048576"/>
    </sheetView>
  </sheetViews>
  <sheetFormatPr defaultColWidth="9.1796875" defaultRowHeight="13" x14ac:dyDescent="0.3"/>
  <cols>
    <col min="1" max="1" width="32.36328125" style="4" customWidth="1"/>
    <col min="2" max="2" width="40.26953125" style="2" customWidth="1"/>
    <col min="3" max="3" width="12.1796875" style="2" customWidth="1"/>
    <col min="4" max="4" width="12" style="2" customWidth="1"/>
    <col min="5" max="5" width="3" style="2" customWidth="1"/>
    <col min="6" max="6" width="10.26953125" style="2" customWidth="1"/>
    <col min="7" max="16384" width="9.1796875" style="2"/>
  </cols>
  <sheetData>
    <row r="1" spans="1:6" ht="15.5" x14ac:dyDescent="0.35">
      <c r="A1" s="1" t="s">
        <v>14</v>
      </c>
    </row>
    <row r="2" spans="1:6" ht="14.5" x14ac:dyDescent="0.35">
      <c r="A2" s="3" t="s">
        <v>6</v>
      </c>
    </row>
    <row r="3" spans="1:6" x14ac:dyDescent="0.3">
      <c r="A3" s="4" t="s">
        <v>0</v>
      </c>
    </row>
    <row r="4" spans="1:6" x14ac:dyDescent="0.3">
      <c r="A4" s="43" t="s">
        <v>63</v>
      </c>
    </row>
    <row r="6" spans="1:6" ht="44.25" customHeight="1" x14ac:dyDescent="0.3">
      <c r="A6" s="5" t="s">
        <v>1</v>
      </c>
      <c r="B6" s="5" t="s">
        <v>7</v>
      </c>
      <c r="C6" s="39" t="s">
        <v>62</v>
      </c>
      <c r="D6" s="39" t="s">
        <v>69</v>
      </c>
      <c r="E6" s="6"/>
      <c r="F6" s="25" t="s">
        <v>18</v>
      </c>
    </row>
    <row r="7" spans="1:6" s="12" customFormat="1" ht="27" customHeight="1" x14ac:dyDescent="0.25">
      <c r="A7" s="7" t="s">
        <v>15</v>
      </c>
      <c r="B7" s="8" t="s">
        <v>8</v>
      </c>
      <c r="C7" s="9">
        <v>1266</v>
      </c>
      <c r="D7" s="9">
        <v>964</v>
      </c>
      <c r="E7" s="10"/>
      <c r="F7" s="11">
        <f>(D7-C7)/C7</f>
        <v>-0.23854660347551343</v>
      </c>
    </row>
    <row r="8" spans="1:6" ht="14.5" customHeight="1" x14ac:dyDescent="0.3">
      <c r="A8" s="13"/>
      <c r="B8" s="14"/>
      <c r="C8" s="15"/>
      <c r="D8" s="15"/>
      <c r="E8" s="15"/>
      <c r="F8" s="16"/>
    </row>
    <row r="9" spans="1:6" ht="27" customHeight="1" x14ac:dyDescent="0.3">
      <c r="A9" s="7" t="s">
        <v>16</v>
      </c>
      <c r="B9" s="8" t="s">
        <v>8</v>
      </c>
      <c r="C9" s="9">
        <v>2083</v>
      </c>
      <c r="D9" s="9">
        <v>1143</v>
      </c>
      <c r="E9" s="10"/>
      <c r="F9" s="11">
        <f>(D9-C9)/C9</f>
        <v>-0.45127220355256842</v>
      </c>
    </row>
    <row r="10" spans="1:6" ht="12.75" customHeight="1" x14ac:dyDescent="0.3">
      <c r="C10" s="17"/>
      <c r="D10" s="17"/>
      <c r="E10" s="17"/>
      <c r="F10" s="17"/>
    </row>
    <row r="11" spans="1:6" s="12" customFormat="1" ht="27" customHeight="1" x14ac:dyDescent="0.25">
      <c r="A11" s="7" t="s">
        <v>17</v>
      </c>
      <c r="B11" s="8" t="s">
        <v>8</v>
      </c>
      <c r="C11" s="9">
        <v>1450</v>
      </c>
      <c r="D11" s="9">
        <v>2225</v>
      </c>
      <c r="E11" s="10"/>
      <c r="F11" s="11">
        <f>(D11-C11)/C11</f>
        <v>0.53448275862068961</v>
      </c>
    </row>
    <row r="12" spans="1:6" x14ac:dyDescent="0.3">
      <c r="C12" s="17"/>
      <c r="D12" s="17"/>
      <c r="E12" s="17"/>
    </row>
    <row r="13" spans="1:6" x14ac:dyDescent="0.3">
      <c r="A13" s="56" t="s">
        <v>65</v>
      </c>
    </row>
    <row r="14" spans="1:6" x14ac:dyDescent="0.3">
      <c r="A14" s="51" t="s">
        <v>60</v>
      </c>
    </row>
    <row r="15" spans="1:6" x14ac:dyDescent="0.3">
      <c r="A15" s="40"/>
    </row>
  </sheetData>
  <conditionalFormatting sqref="F7">
    <cfRule type="cellIs" dxfId="5" priority="13" operator="lessThan">
      <formula>0</formula>
    </cfRule>
    <cfRule type="cellIs" dxfId="4" priority="14" operator="greaterThan">
      <formula>0</formula>
    </cfRule>
  </conditionalFormatting>
  <conditionalFormatting sqref="F9">
    <cfRule type="cellIs" dxfId="3" priority="11" operator="lessThan">
      <formula>0</formula>
    </cfRule>
    <cfRule type="cellIs" dxfId="2" priority="12" operator="greaterThan">
      <formula>0</formula>
    </cfRule>
  </conditionalFormatting>
  <conditionalFormatting sqref="F11">
    <cfRule type="cellIs" dxfId="1" priority="9" operator="lessThan">
      <formula>0</formula>
    </cfRule>
    <cfRule type="cellIs" dxfId="0" priority="10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85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27D8F-6B60-418D-BAA7-94BD66CD8F03}">
  <dimension ref="A1:O55"/>
  <sheetViews>
    <sheetView showGridLines="0" topLeftCell="B34" workbookViewId="0">
      <selection activeCell="A54" sqref="A54"/>
    </sheetView>
  </sheetViews>
  <sheetFormatPr defaultColWidth="9.1796875" defaultRowHeight="13" x14ac:dyDescent="0.3"/>
  <cols>
    <col min="1" max="1" width="24.26953125" style="40" customWidth="1"/>
    <col min="2" max="2" width="44.453125" style="40" customWidth="1"/>
    <col min="3" max="16384" width="9.1796875" style="40"/>
  </cols>
  <sheetData>
    <row r="1" spans="1:15" ht="15.5" x14ac:dyDescent="0.35">
      <c r="A1" s="52" t="s">
        <v>14</v>
      </c>
    </row>
    <row r="2" spans="1:15" ht="14.5" x14ac:dyDescent="0.35">
      <c r="A2" s="53" t="s">
        <v>51</v>
      </c>
    </row>
    <row r="3" spans="1:15" x14ac:dyDescent="0.3">
      <c r="A3" s="54" t="s">
        <v>0</v>
      </c>
    </row>
    <row r="4" spans="1:15" x14ac:dyDescent="0.3">
      <c r="A4" s="54" t="s">
        <v>63</v>
      </c>
    </row>
    <row r="7" spans="1:15" ht="26" x14ac:dyDescent="0.3">
      <c r="A7" s="44" t="s">
        <v>1</v>
      </c>
      <c r="B7" s="44" t="s">
        <v>31</v>
      </c>
      <c r="C7" s="45" t="s">
        <v>61</v>
      </c>
      <c r="D7" s="46">
        <v>2015</v>
      </c>
      <c r="E7" s="45">
        <v>2016</v>
      </c>
      <c r="F7" s="45">
        <v>2017</v>
      </c>
      <c r="G7" s="45">
        <v>2018</v>
      </c>
      <c r="H7" s="45">
        <v>2019</v>
      </c>
      <c r="I7" s="45">
        <v>2020</v>
      </c>
      <c r="J7" s="45">
        <v>2021</v>
      </c>
      <c r="K7" s="45">
        <v>2022</v>
      </c>
      <c r="L7" s="45">
        <v>2023</v>
      </c>
      <c r="M7" s="45">
        <v>2024</v>
      </c>
      <c r="N7" s="47" t="s">
        <v>64</v>
      </c>
      <c r="O7" s="45" t="s">
        <v>52</v>
      </c>
    </row>
    <row r="8" spans="1:15" x14ac:dyDescent="0.3">
      <c r="A8" s="61" t="s">
        <v>17</v>
      </c>
      <c r="B8" s="48" t="s">
        <v>2</v>
      </c>
      <c r="C8" s="49">
        <v>8</v>
      </c>
      <c r="D8" s="49">
        <v>0</v>
      </c>
      <c r="E8" s="49">
        <v>0</v>
      </c>
      <c r="F8" s="49">
        <v>0</v>
      </c>
      <c r="G8" s="49">
        <v>0</v>
      </c>
      <c r="H8" s="49">
        <v>0</v>
      </c>
      <c r="I8" s="49">
        <v>0</v>
      </c>
      <c r="J8" s="49">
        <v>1</v>
      </c>
      <c r="K8" s="49">
        <v>4</v>
      </c>
      <c r="L8" s="49">
        <v>64</v>
      </c>
      <c r="M8" s="49">
        <v>796</v>
      </c>
      <c r="N8" s="49">
        <v>794</v>
      </c>
      <c r="O8" s="49">
        <v>1667</v>
      </c>
    </row>
    <row r="9" spans="1:15" x14ac:dyDescent="0.3">
      <c r="A9" s="62"/>
      <c r="B9" s="48" t="s">
        <v>3</v>
      </c>
      <c r="C9" s="49">
        <v>18</v>
      </c>
      <c r="D9" s="49">
        <v>3</v>
      </c>
      <c r="E9" s="49">
        <v>4</v>
      </c>
      <c r="F9" s="49">
        <v>5</v>
      </c>
      <c r="G9" s="49">
        <v>6</v>
      </c>
      <c r="H9" s="49">
        <v>9</v>
      </c>
      <c r="I9" s="49">
        <v>9</v>
      </c>
      <c r="J9" s="49">
        <v>30</v>
      </c>
      <c r="K9" s="49">
        <v>30</v>
      </c>
      <c r="L9" s="49">
        <v>47</v>
      </c>
      <c r="M9" s="49">
        <v>65</v>
      </c>
      <c r="N9" s="49">
        <v>52</v>
      </c>
      <c r="O9" s="49">
        <v>278</v>
      </c>
    </row>
    <row r="10" spans="1:15" x14ac:dyDescent="0.3">
      <c r="A10" s="62"/>
      <c r="B10" s="48" t="s">
        <v>4</v>
      </c>
      <c r="C10" s="49">
        <v>0</v>
      </c>
      <c r="D10" s="49">
        <v>0</v>
      </c>
      <c r="E10" s="49">
        <v>0</v>
      </c>
      <c r="F10" s="49">
        <v>0</v>
      </c>
      <c r="G10" s="49">
        <v>0</v>
      </c>
      <c r="H10" s="49">
        <v>0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1</v>
      </c>
      <c r="O10" s="49">
        <v>1</v>
      </c>
    </row>
    <row r="11" spans="1:15" x14ac:dyDescent="0.3">
      <c r="A11" s="62"/>
      <c r="B11" s="48" t="s">
        <v>53</v>
      </c>
      <c r="C11" s="49">
        <v>85</v>
      </c>
      <c r="D11" s="49">
        <v>11</v>
      </c>
      <c r="E11" s="49">
        <v>5</v>
      </c>
      <c r="F11" s="49">
        <v>9</v>
      </c>
      <c r="G11" s="49">
        <v>16</v>
      </c>
      <c r="H11" s="49">
        <v>8</v>
      </c>
      <c r="I11" s="49">
        <v>5</v>
      </c>
      <c r="J11" s="49">
        <v>14</v>
      </c>
      <c r="K11" s="49">
        <v>10</v>
      </c>
      <c r="L11" s="49">
        <v>1</v>
      </c>
      <c r="M11" s="49">
        <v>1</v>
      </c>
      <c r="N11" s="49">
        <v>0</v>
      </c>
      <c r="O11" s="49">
        <v>165</v>
      </c>
    </row>
    <row r="12" spans="1:15" x14ac:dyDescent="0.3">
      <c r="A12" s="62"/>
      <c r="B12" s="48" t="s">
        <v>5</v>
      </c>
      <c r="C12" s="49">
        <v>3</v>
      </c>
      <c r="D12" s="49">
        <v>1</v>
      </c>
      <c r="E12" s="49">
        <v>0</v>
      </c>
      <c r="F12" s="49">
        <v>0</v>
      </c>
      <c r="G12" s="49">
        <v>0</v>
      </c>
      <c r="H12" s="49">
        <v>0</v>
      </c>
      <c r="I12" s="49">
        <v>2</v>
      </c>
      <c r="J12" s="49">
        <v>0</v>
      </c>
      <c r="K12" s="49">
        <v>0</v>
      </c>
      <c r="L12" s="49">
        <v>0</v>
      </c>
      <c r="M12" s="49">
        <v>0</v>
      </c>
      <c r="N12" s="49">
        <v>0</v>
      </c>
      <c r="O12" s="49">
        <v>6</v>
      </c>
    </row>
    <row r="13" spans="1:15" x14ac:dyDescent="0.3">
      <c r="A13" s="62"/>
      <c r="B13" s="48" t="s">
        <v>19</v>
      </c>
      <c r="C13" s="49">
        <v>0</v>
      </c>
      <c r="D13" s="49">
        <v>0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49">
        <v>0</v>
      </c>
      <c r="M13" s="49">
        <v>3</v>
      </c>
      <c r="N13" s="49">
        <v>20</v>
      </c>
      <c r="O13" s="49">
        <v>23</v>
      </c>
    </row>
    <row r="14" spans="1:15" x14ac:dyDescent="0.3">
      <c r="A14" s="62"/>
      <c r="B14" s="48" t="s">
        <v>20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49">
        <v>0</v>
      </c>
      <c r="J14" s="49">
        <v>0</v>
      </c>
      <c r="K14" s="49">
        <v>0</v>
      </c>
      <c r="L14" s="49">
        <v>0</v>
      </c>
      <c r="M14" s="49">
        <v>2</v>
      </c>
      <c r="N14" s="49">
        <v>9</v>
      </c>
      <c r="O14" s="49">
        <v>11</v>
      </c>
    </row>
    <row r="15" spans="1:15" x14ac:dyDescent="0.3">
      <c r="A15" s="62"/>
      <c r="B15" s="48" t="s">
        <v>21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4</v>
      </c>
      <c r="N15" s="49">
        <v>1</v>
      </c>
      <c r="O15" s="49">
        <v>5</v>
      </c>
    </row>
    <row r="16" spans="1:15" x14ac:dyDescent="0.3">
      <c r="A16" s="62"/>
      <c r="B16" s="48" t="s">
        <v>47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49">
        <v>11</v>
      </c>
      <c r="M16" s="49">
        <v>28</v>
      </c>
      <c r="N16" s="49">
        <v>15</v>
      </c>
      <c r="O16" s="49">
        <v>54</v>
      </c>
    </row>
    <row r="17" spans="1:15" x14ac:dyDescent="0.3">
      <c r="A17" s="62"/>
      <c r="B17" s="48" t="s">
        <v>49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49">
        <v>0</v>
      </c>
      <c r="L17" s="49">
        <v>7</v>
      </c>
      <c r="M17" s="49">
        <v>4</v>
      </c>
      <c r="N17" s="49">
        <v>4</v>
      </c>
      <c r="O17" s="49">
        <v>15</v>
      </c>
    </row>
    <row r="18" spans="1:15" x14ac:dyDescent="0.3">
      <c r="A18" s="62"/>
      <c r="B18" s="48" t="s">
        <v>22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49">
        <v>0</v>
      </c>
      <c r="M18" s="49">
        <v>0</v>
      </c>
      <c r="N18" s="49">
        <v>0</v>
      </c>
      <c r="O18" s="49">
        <v>0</v>
      </c>
    </row>
    <row r="19" spans="1:15" x14ac:dyDescent="0.3">
      <c r="A19" s="62"/>
      <c r="B19" s="55" t="s">
        <v>54</v>
      </c>
      <c r="C19" s="50">
        <v>114</v>
      </c>
      <c r="D19" s="50">
        <v>15</v>
      </c>
      <c r="E19" s="50">
        <v>9</v>
      </c>
      <c r="F19" s="50">
        <v>14</v>
      </c>
      <c r="G19" s="50">
        <v>22</v>
      </c>
      <c r="H19" s="50">
        <v>17</v>
      </c>
      <c r="I19" s="50">
        <v>16</v>
      </c>
      <c r="J19" s="50">
        <v>45</v>
      </c>
      <c r="K19" s="50">
        <v>44</v>
      </c>
      <c r="L19" s="50">
        <v>130</v>
      </c>
      <c r="M19" s="50">
        <v>903</v>
      </c>
      <c r="N19" s="50">
        <v>896</v>
      </c>
      <c r="O19" s="50">
        <v>2225</v>
      </c>
    </row>
    <row r="20" spans="1:15" x14ac:dyDescent="0.3">
      <c r="A20" s="63"/>
      <c r="B20" s="55" t="s">
        <v>55</v>
      </c>
      <c r="C20" s="41">
        <v>5.1235955056179776E-2</v>
      </c>
      <c r="D20" s="41">
        <v>6.7415730337078653E-3</v>
      </c>
      <c r="E20" s="41">
        <v>4.0449438202247194E-3</v>
      </c>
      <c r="F20" s="41">
        <v>6.2921348314606742E-3</v>
      </c>
      <c r="G20" s="41">
        <v>9.8876404494382016E-3</v>
      </c>
      <c r="H20" s="41">
        <v>7.6404494382022476E-3</v>
      </c>
      <c r="I20" s="41">
        <v>7.1910112359550565E-3</v>
      </c>
      <c r="J20" s="41">
        <v>2.0224719101123594E-2</v>
      </c>
      <c r="K20" s="41">
        <v>1.9775280898876403E-2</v>
      </c>
      <c r="L20" s="41">
        <v>5.8426966292134834E-2</v>
      </c>
      <c r="M20" s="41">
        <v>0.40584269662921346</v>
      </c>
      <c r="N20" s="41">
        <v>0.40269662921348315</v>
      </c>
      <c r="O20" s="41">
        <v>1</v>
      </c>
    </row>
    <row r="21" spans="1:15" x14ac:dyDescent="0.3">
      <c r="B21" s="54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</row>
    <row r="23" spans="1:15" ht="26" x14ac:dyDescent="0.3">
      <c r="A23" s="44" t="s">
        <v>1</v>
      </c>
      <c r="B23" s="44" t="s">
        <v>31</v>
      </c>
      <c r="C23" s="45" t="s">
        <v>61</v>
      </c>
      <c r="D23" s="46">
        <v>2015</v>
      </c>
      <c r="E23" s="45">
        <v>2016</v>
      </c>
      <c r="F23" s="45">
        <v>2017</v>
      </c>
      <c r="G23" s="45">
        <v>2018</v>
      </c>
      <c r="H23" s="45">
        <v>2019</v>
      </c>
      <c r="I23" s="45">
        <v>2020</v>
      </c>
      <c r="J23" s="45">
        <v>2021</v>
      </c>
      <c r="K23" s="45">
        <v>2022</v>
      </c>
      <c r="L23" s="45">
        <v>2023</v>
      </c>
      <c r="M23" s="45">
        <v>2024</v>
      </c>
      <c r="N23" s="47" t="s">
        <v>64</v>
      </c>
      <c r="O23" s="45" t="s">
        <v>52</v>
      </c>
    </row>
    <row r="24" spans="1:15" ht="12.75" customHeight="1" x14ac:dyDescent="0.3">
      <c r="A24" s="61" t="s">
        <v>15</v>
      </c>
      <c r="B24" s="48" t="s">
        <v>2</v>
      </c>
      <c r="C24" s="49">
        <v>0</v>
      </c>
      <c r="D24" s="49">
        <v>0</v>
      </c>
      <c r="E24" s="49">
        <v>0</v>
      </c>
      <c r="F24" s="49">
        <v>0</v>
      </c>
      <c r="G24" s="49">
        <v>0</v>
      </c>
      <c r="H24" s="49">
        <v>1</v>
      </c>
      <c r="I24" s="49">
        <v>1</v>
      </c>
      <c r="J24" s="49">
        <v>5</v>
      </c>
      <c r="K24" s="49">
        <v>4</v>
      </c>
      <c r="L24" s="49">
        <v>26</v>
      </c>
      <c r="M24" s="49">
        <v>233</v>
      </c>
      <c r="N24" s="49">
        <v>332</v>
      </c>
      <c r="O24" s="49">
        <v>602</v>
      </c>
    </row>
    <row r="25" spans="1:15" x14ac:dyDescent="0.3">
      <c r="A25" s="62"/>
      <c r="B25" s="48" t="s">
        <v>3</v>
      </c>
      <c r="C25" s="49">
        <v>28</v>
      </c>
      <c r="D25" s="49">
        <v>10</v>
      </c>
      <c r="E25" s="49">
        <v>8</v>
      </c>
      <c r="F25" s="49">
        <v>6</v>
      </c>
      <c r="G25" s="49">
        <v>15</v>
      </c>
      <c r="H25" s="49">
        <v>5</v>
      </c>
      <c r="I25" s="49">
        <v>8</v>
      </c>
      <c r="J25" s="49">
        <v>14</v>
      </c>
      <c r="K25" s="49">
        <v>15</v>
      </c>
      <c r="L25" s="49">
        <v>29</v>
      </c>
      <c r="M25" s="49">
        <v>32</v>
      </c>
      <c r="N25" s="49">
        <v>35</v>
      </c>
      <c r="O25" s="49">
        <v>205</v>
      </c>
    </row>
    <row r="26" spans="1:15" x14ac:dyDescent="0.3">
      <c r="A26" s="62"/>
      <c r="B26" s="48" t="s">
        <v>4</v>
      </c>
      <c r="C26" s="49">
        <v>0</v>
      </c>
      <c r="D26" s="49">
        <v>0</v>
      </c>
      <c r="E26" s="49">
        <v>0</v>
      </c>
      <c r="F26" s="49">
        <v>0</v>
      </c>
      <c r="G26" s="49">
        <v>0</v>
      </c>
      <c r="H26" s="49">
        <v>0</v>
      </c>
      <c r="I26" s="49">
        <v>0</v>
      </c>
      <c r="J26" s="49">
        <v>0</v>
      </c>
      <c r="K26" s="49">
        <v>0</v>
      </c>
      <c r="L26" s="49">
        <v>0</v>
      </c>
      <c r="M26" s="49">
        <v>0</v>
      </c>
      <c r="N26" s="49">
        <v>0</v>
      </c>
      <c r="O26" s="49">
        <v>0</v>
      </c>
    </row>
    <row r="27" spans="1:15" x14ac:dyDescent="0.3">
      <c r="A27" s="62"/>
      <c r="B27" s="48" t="s">
        <v>53</v>
      </c>
      <c r="C27" s="49">
        <v>68</v>
      </c>
      <c r="D27" s="49">
        <v>7</v>
      </c>
      <c r="E27" s="49">
        <v>8</v>
      </c>
      <c r="F27" s="49">
        <v>7</v>
      </c>
      <c r="G27" s="49">
        <v>6</v>
      </c>
      <c r="H27" s="49">
        <v>4</v>
      </c>
      <c r="I27" s="49">
        <v>5</v>
      </c>
      <c r="J27" s="49">
        <v>8</v>
      </c>
      <c r="K27" s="49">
        <v>1</v>
      </c>
      <c r="L27" s="49">
        <v>0</v>
      </c>
      <c r="M27" s="49">
        <v>0</v>
      </c>
      <c r="N27" s="49">
        <v>0</v>
      </c>
      <c r="O27" s="49">
        <v>114</v>
      </c>
    </row>
    <row r="28" spans="1:15" x14ac:dyDescent="0.3">
      <c r="A28" s="62"/>
      <c r="B28" s="48" t="s">
        <v>5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49">
        <v>0</v>
      </c>
      <c r="M28" s="49">
        <v>0</v>
      </c>
      <c r="N28" s="49">
        <v>0</v>
      </c>
      <c r="O28" s="49">
        <v>0</v>
      </c>
    </row>
    <row r="29" spans="1:15" x14ac:dyDescent="0.3">
      <c r="A29" s="62"/>
      <c r="B29" s="48" t="s">
        <v>19</v>
      </c>
      <c r="C29" s="49">
        <v>0</v>
      </c>
      <c r="D29" s="49">
        <v>0</v>
      </c>
      <c r="E29" s="49">
        <v>0</v>
      </c>
      <c r="F29" s="49">
        <v>0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  <c r="L29" s="49">
        <v>0</v>
      </c>
      <c r="M29" s="49">
        <v>0</v>
      </c>
      <c r="N29" s="49">
        <v>5</v>
      </c>
      <c r="O29" s="49">
        <v>5</v>
      </c>
    </row>
    <row r="30" spans="1:15" x14ac:dyDescent="0.3">
      <c r="A30" s="62"/>
      <c r="B30" s="48" t="s">
        <v>20</v>
      </c>
      <c r="C30" s="49">
        <v>0</v>
      </c>
      <c r="D30" s="49">
        <v>0</v>
      </c>
      <c r="E30" s="49">
        <v>0</v>
      </c>
      <c r="F30" s="49">
        <v>0</v>
      </c>
      <c r="G30" s="49">
        <v>0</v>
      </c>
      <c r="H30" s="49">
        <v>0</v>
      </c>
      <c r="I30" s="49">
        <v>0</v>
      </c>
      <c r="J30" s="49">
        <v>0</v>
      </c>
      <c r="K30" s="49">
        <v>0</v>
      </c>
      <c r="L30" s="49">
        <v>0</v>
      </c>
      <c r="M30" s="49">
        <v>1</v>
      </c>
      <c r="N30" s="49">
        <v>6</v>
      </c>
      <c r="O30" s="49">
        <v>7</v>
      </c>
    </row>
    <row r="31" spans="1:15" x14ac:dyDescent="0.3">
      <c r="A31" s="62"/>
      <c r="B31" s="48" t="s">
        <v>21</v>
      </c>
      <c r="C31" s="49">
        <v>0</v>
      </c>
      <c r="D31" s="49">
        <v>0</v>
      </c>
      <c r="E31" s="49">
        <v>0</v>
      </c>
      <c r="F31" s="49">
        <v>0</v>
      </c>
      <c r="G31" s="49">
        <v>0</v>
      </c>
      <c r="H31" s="49">
        <v>0</v>
      </c>
      <c r="I31" s="49">
        <v>0</v>
      </c>
      <c r="J31" s="49">
        <v>0</v>
      </c>
      <c r="K31" s="49">
        <v>0</v>
      </c>
      <c r="L31" s="49">
        <v>1</v>
      </c>
      <c r="M31" s="49">
        <v>0</v>
      </c>
      <c r="N31" s="49">
        <v>0</v>
      </c>
      <c r="O31" s="49">
        <v>1</v>
      </c>
    </row>
    <row r="32" spans="1:15" x14ac:dyDescent="0.3">
      <c r="A32" s="62"/>
      <c r="B32" s="48" t="s">
        <v>47</v>
      </c>
      <c r="C32" s="49">
        <v>0</v>
      </c>
      <c r="D32" s="49">
        <v>0</v>
      </c>
      <c r="E32" s="49">
        <v>0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49">
        <v>7</v>
      </c>
      <c r="M32" s="49">
        <v>6</v>
      </c>
      <c r="N32" s="49">
        <v>7</v>
      </c>
      <c r="O32" s="49">
        <v>20</v>
      </c>
    </row>
    <row r="33" spans="1:15" x14ac:dyDescent="0.3">
      <c r="A33" s="62"/>
      <c r="B33" s="48" t="s">
        <v>49</v>
      </c>
      <c r="C33" s="49">
        <v>0</v>
      </c>
      <c r="D33" s="49">
        <v>0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0</v>
      </c>
      <c r="M33" s="49">
        <v>3</v>
      </c>
      <c r="N33" s="49">
        <v>5</v>
      </c>
      <c r="O33" s="49">
        <v>8</v>
      </c>
    </row>
    <row r="34" spans="1:15" x14ac:dyDescent="0.3">
      <c r="A34" s="62"/>
      <c r="B34" s="48" t="s">
        <v>22</v>
      </c>
      <c r="C34" s="49">
        <v>0</v>
      </c>
      <c r="D34" s="49">
        <v>0</v>
      </c>
      <c r="E34" s="49">
        <v>0</v>
      </c>
      <c r="F34" s="49">
        <v>0</v>
      </c>
      <c r="G34" s="49">
        <v>0</v>
      </c>
      <c r="H34" s="49">
        <v>0</v>
      </c>
      <c r="I34" s="49">
        <v>0</v>
      </c>
      <c r="J34" s="49">
        <v>0</v>
      </c>
      <c r="K34" s="49">
        <v>0</v>
      </c>
      <c r="L34" s="49">
        <v>1</v>
      </c>
      <c r="M34" s="49">
        <v>1</v>
      </c>
      <c r="N34" s="49">
        <v>0</v>
      </c>
      <c r="O34" s="49">
        <v>2</v>
      </c>
    </row>
    <row r="35" spans="1:15" x14ac:dyDescent="0.3">
      <c r="A35" s="62"/>
      <c r="B35" s="55" t="s">
        <v>54</v>
      </c>
      <c r="C35" s="50">
        <v>96</v>
      </c>
      <c r="D35" s="50">
        <v>17</v>
      </c>
      <c r="E35" s="50">
        <v>16</v>
      </c>
      <c r="F35" s="50">
        <v>13</v>
      </c>
      <c r="G35" s="50">
        <v>21</v>
      </c>
      <c r="H35" s="50">
        <v>10</v>
      </c>
      <c r="I35" s="50">
        <v>14</v>
      </c>
      <c r="J35" s="50">
        <v>27</v>
      </c>
      <c r="K35" s="50">
        <v>20</v>
      </c>
      <c r="L35" s="50">
        <v>64</v>
      </c>
      <c r="M35" s="50">
        <v>276</v>
      </c>
      <c r="N35" s="50">
        <v>390</v>
      </c>
      <c r="O35" s="50">
        <v>964</v>
      </c>
    </row>
    <row r="36" spans="1:15" x14ac:dyDescent="0.3">
      <c r="A36" s="63"/>
      <c r="B36" s="55" t="s">
        <v>55</v>
      </c>
      <c r="C36" s="41">
        <v>9.9585062240663894E-2</v>
      </c>
      <c r="D36" s="41">
        <v>1.7634854771784232E-2</v>
      </c>
      <c r="E36" s="41">
        <v>1.6597510373443983E-2</v>
      </c>
      <c r="F36" s="41">
        <v>1.3485477178423237E-2</v>
      </c>
      <c r="G36" s="41">
        <v>2.1784232365145227E-2</v>
      </c>
      <c r="H36" s="41">
        <v>1.0373443983402489E-2</v>
      </c>
      <c r="I36" s="41">
        <v>1.4522821576763486E-2</v>
      </c>
      <c r="J36" s="41">
        <v>2.8008298755186723E-2</v>
      </c>
      <c r="K36" s="41">
        <v>2.0746887966804978E-2</v>
      </c>
      <c r="L36" s="41">
        <v>6.6390041493775934E-2</v>
      </c>
      <c r="M36" s="41">
        <v>0.2863070539419087</v>
      </c>
      <c r="N36" s="41">
        <v>0.4045643153526971</v>
      </c>
      <c r="O36" s="41">
        <v>1</v>
      </c>
    </row>
    <row r="39" spans="1:15" ht="26" x14ac:dyDescent="0.3">
      <c r="A39" s="44" t="s">
        <v>1</v>
      </c>
      <c r="B39" s="44" t="s">
        <v>31</v>
      </c>
      <c r="C39" s="45" t="s">
        <v>61</v>
      </c>
      <c r="D39" s="46">
        <v>2015</v>
      </c>
      <c r="E39" s="45">
        <v>2016</v>
      </c>
      <c r="F39" s="45">
        <v>2017</v>
      </c>
      <c r="G39" s="45">
        <v>2018</v>
      </c>
      <c r="H39" s="45">
        <v>2019</v>
      </c>
      <c r="I39" s="45">
        <v>2020</v>
      </c>
      <c r="J39" s="45">
        <v>2021</v>
      </c>
      <c r="K39" s="45">
        <v>2022</v>
      </c>
      <c r="L39" s="45">
        <v>2023</v>
      </c>
      <c r="M39" s="45">
        <v>2024</v>
      </c>
      <c r="N39" s="47" t="s">
        <v>64</v>
      </c>
      <c r="O39" s="45" t="s">
        <v>52</v>
      </c>
    </row>
    <row r="40" spans="1:15" x14ac:dyDescent="0.3">
      <c r="A40" s="61" t="s">
        <v>16</v>
      </c>
      <c r="B40" s="48" t="s">
        <v>2</v>
      </c>
      <c r="C40" s="49">
        <v>1</v>
      </c>
      <c r="D40" s="49">
        <v>9</v>
      </c>
      <c r="E40" s="49">
        <v>7</v>
      </c>
      <c r="F40" s="49">
        <v>0</v>
      </c>
      <c r="G40" s="49">
        <v>1</v>
      </c>
      <c r="H40" s="49">
        <v>1</v>
      </c>
      <c r="I40" s="49">
        <v>1</v>
      </c>
      <c r="J40" s="49">
        <v>4</v>
      </c>
      <c r="K40" s="49">
        <v>6</v>
      </c>
      <c r="L40" s="49">
        <v>11</v>
      </c>
      <c r="M40" s="49">
        <v>196</v>
      </c>
      <c r="N40" s="49">
        <v>377</v>
      </c>
      <c r="O40" s="49">
        <v>614</v>
      </c>
    </row>
    <row r="41" spans="1:15" x14ac:dyDescent="0.3">
      <c r="A41" s="62"/>
      <c r="B41" s="48" t="s">
        <v>3</v>
      </c>
      <c r="C41" s="49">
        <v>53</v>
      </c>
      <c r="D41" s="49">
        <v>7</v>
      </c>
      <c r="E41" s="49">
        <v>6</v>
      </c>
      <c r="F41" s="49">
        <v>10</v>
      </c>
      <c r="G41" s="49">
        <v>19</v>
      </c>
      <c r="H41" s="49">
        <v>15</v>
      </c>
      <c r="I41" s="49">
        <v>17</v>
      </c>
      <c r="J41" s="49">
        <v>22</v>
      </c>
      <c r="K41" s="49">
        <v>24</v>
      </c>
      <c r="L41" s="49">
        <v>40</v>
      </c>
      <c r="M41" s="49">
        <v>68</v>
      </c>
      <c r="N41" s="49">
        <v>42</v>
      </c>
      <c r="O41" s="49">
        <v>323</v>
      </c>
    </row>
    <row r="42" spans="1:15" x14ac:dyDescent="0.3">
      <c r="A42" s="62"/>
      <c r="B42" s="48" t="s">
        <v>4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49">
        <v>0</v>
      </c>
      <c r="N42" s="49">
        <v>0</v>
      </c>
      <c r="O42" s="49">
        <v>0</v>
      </c>
    </row>
    <row r="43" spans="1:15" x14ac:dyDescent="0.3">
      <c r="A43" s="62"/>
      <c r="B43" s="48" t="s">
        <v>53</v>
      </c>
      <c r="C43" s="49">
        <v>55</v>
      </c>
      <c r="D43" s="49">
        <v>4</v>
      </c>
      <c r="E43" s="49">
        <v>2</v>
      </c>
      <c r="F43" s="49">
        <v>5</v>
      </c>
      <c r="G43" s="49">
        <v>3</v>
      </c>
      <c r="H43" s="49">
        <v>12</v>
      </c>
      <c r="I43" s="49">
        <v>4</v>
      </c>
      <c r="J43" s="49">
        <v>0</v>
      </c>
      <c r="K43" s="49">
        <v>14</v>
      </c>
      <c r="L43" s="49">
        <v>2</v>
      </c>
      <c r="M43" s="49">
        <v>0</v>
      </c>
      <c r="N43" s="49">
        <v>0</v>
      </c>
      <c r="O43" s="49">
        <v>101</v>
      </c>
    </row>
    <row r="44" spans="1:15" x14ac:dyDescent="0.3">
      <c r="A44" s="62"/>
      <c r="B44" s="48" t="s">
        <v>5</v>
      </c>
      <c r="C44" s="49">
        <v>9</v>
      </c>
      <c r="D44" s="49">
        <v>0</v>
      </c>
      <c r="E44" s="49">
        <v>1</v>
      </c>
      <c r="F44" s="49">
        <v>1</v>
      </c>
      <c r="G44" s="49">
        <v>0</v>
      </c>
      <c r="H44" s="49">
        <v>1</v>
      </c>
      <c r="I44" s="49">
        <v>0</v>
      </c>
      <c r="J44" s="49">
        <v>0</v>
      </c>
      <c r="K44" s="49">
        <v>0</v>
      </c>
      <c r="L44" s="49">
        <v>0</v>
      </c>
      <c r="M44" s="49">
        <v>0</v>
      </c>
      <c r="N44" s="49">
        <v>0</v>
      </c>
      <c r="O44" s="49">
        <v>12</v>
      </c>
    </row>
    <row r="45" spans="1:15" x14ac:dyDescent="0.3">
      <c r="A45" s="62"/>
      <c r="B45" s="48" t="s">
        <v>19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1</v>
      </c>
      <c r="M45" s="49">
        <v>16</v>
      </c>
      <c r="N45" s="49">
        <v>16</v>
      </c>
      <c r="O45" s="49">
        <v>33</v>
      </c>
    </row>
    <row r="46" spans="1:15" x14ac:dyDescent="0.3">
      <c r="A46" s="62"/>
      <c r="B46" s="48" t="s">
        <v>20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5</v>
      </c>
      <c r="N46" s="49">
        <v>10</v>
      </c>
      <c r="O46" s="49">
        <v>15</v>
      </c>
    </row>
    <row r="47" spans="1:15" x14ac:dyDescent="0.3">
      <c r="A47" s="62"/>
      <c r="B47" s="48" t="s">
        <v>21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49">
        <v>1</v>
      </c>
      <c r="N47" s="49">
        <v>2</v>
      </c>
      <c r="O47" s="49">
        <v>3</v>
      </c>
    </row>
    <row r="48" spans="1:15" x14ac:dyDescent="0.3">
      <c r="A48" s="62"/>
      <c r="B48" s="48" t="s">
        <v>47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7</v>
      </c>
      <c r="M48" s="49">
        <v>26</v>
      </c>
      <c r="N48" s="49">
        <v>7</v>
      </c>
      <c r="O48" s="49">
        <v>40</v>
      </c>
    </row>
    <row r="49" spans="1:15" x14ac:dyDescent="0.3">
      <c r="A49" s="62"/>
      <c r="B49" s="48" t="s">
        <v>49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49">
        <v>1</v>
      </c>
      <c r="N49" s="49">
        <v>1</v>
      </c>
      <c r="O49" s="49">
        <v>2</v>
      </c>
    </row>
    <row r="50" spans="1:15" x14ac:dyDescent="0.3">
      <c r="A50" s="62"/>
      <c r="B50" s="48" t="s">
        <v>22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49">
        <v>0</v>
      </c>
      <c r="N50" s="49">
        <v>0</v>
      </c>
      <c r="O50" s="49">
        <v>0</v>
      </c>
    </row>
    <row r="51" spans="1:15" x14ac:dyDescent="0.3">
      <c r="A51" s="62"/>
      <c r="B51" s="55" t="s">
        <v>54</v>
      </c>
      <c r="C51" s="50">
        <v>118</v>
      </c>
      <c r="D51" s="50">
        <v>20</v>
      </c>
      <c r="E51" s="50">
        <v>16</v>
      </c>
      <c r="F51" s="50">
        <v>16</v>
      </c>
      <c r="G51" s="50">
        <v>23</v>
      </c>
      <c r="H51" s="50">
        <v>29</v>
      </c>
      <c r="I51" s="50">
        <v>22</v>
      </c>
      <c r="J51" s="50">
        <v>26</v>
      </c>
      <c r="K51" s="50">
        <v>44</v>
      </c>
      <c r="L51" s="50">
        <v>61</v>
      </c>
      <c r="M51" s="50">
        <v>313</v>
      </c>
      <c r="N51" s="50">
        <v>455</v>
      </c>
      <c r="O51" s="50">
        <v>1143</v>
      </c>
    </row>
    <row r="52" spans="1:15" x14ac:dyDescent="0.3">
      <c r="A52" s="63"/>
      <c r="B52" s="55" t="s">
        <v>55</v>
      </c>
      <c r="C52" s="41">
        <v>0.10323709536307961</v>
      </c>
      <c r="D52" s="41">
        <v>1.7497812773403325E-2</v>
      </c>
      <c r="E52" s="41">
        <v>1.399825021872266E-2</v>
      </c>
      <c r="F52" s="41">
        <v>1.399825021872266E-2</v>
      </c>
      <c r="G52" s="41">
        <v>2.0122484689413824E-2</v>
      </c>
      <c r="H52" s="41">
        <v>2.5371828521434821E-2</v>
      </c>
      <c r="I52" s="41">
        <v>1.9247594050743656E-2</v>
      </c>
      <c r="J52" s="41">
        <v>2.2747156605424323E-2</v>
      </c>
      <c r="K52" s="41">
        <v>3.8495188101487311E-2</v>
      </c>
      <c r="L52" s="41">
        <v>5.3368328958880142E-2</v>
      </c>
      <c r="M52" s="41">
        <v>0.27384076990376205</v>
      </c>
      <c r="N52" s="41">
        <v>0.39807524059492566</v>
      </c>
      <c r="O52" s="41">
        <v>1</v>
      </c>
    </row>
    <row r="54" spans="1:15" x14ac:dyDescent="0.3">
      <c r="A54" s="56" t="s">
        <v>65</v>
      </c>
    </row>
    <row r="55" spans="1:15" x14ac:dyDescent="0.3">
      <c r="A55" s="56" t="s">
        <v>60</v>
      </c>
    </row>
  </sheetData>
  <mergeCells count="3">
    <mergeCell ref="A8:A20"/>
    <mergeCell ref="A24:A36"/>
    <mergeCell ref="A40:A5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184113-BB95-4BC9-9002-B4783E3139E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C7240B7-AD38-4D06-973F-090AA71C75D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BEFC9EE-5AC6-44AD-A631-51D3823DF0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leggimi</vt:lpstr>
      <vt:lpstr>Flussi SIECIC</vt:lpstr>
      <vt:lpstr>Variazione pendenti SIECIC</vt:lpstr>
      <vt:lpstr>Stratigrafia pendenti SIECIC</vt:lpstr>
      <vt:lpstr>'Flussi SIECIC'!Area_stampa</vt:lpstr>
      <vt:lpstr>'Variazione pendenti SIECIC'!Area_stampa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Calanca</dc:creator>
  <cp:lastModifiedBy>Marina Calanca</cp:lastModifiedBy>
  <cp:lastPrinted>2016-09-26T13:04:28Z</cp:lastPrinted>
  <dcterms:created xsi:type="dcterms:W3CDTF">2016-09-15T09:17:01Z</dcterms:created>
  <dcterms:modified xsi:type="dcterms:W3CDTF">2025-10-16T11:15:08Z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</Properties>
</file>